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saempresas-my.sharepoint.com/personal/jgaviria_xm_com_co/Documents/InformesAnualesXM/2021/ELABORACION/Oferta y generación/"/>
    </mc:Choice>
  </mc:AlternateContent>
  <xr:revisionPtr revIDLastSave="82" documentId="8_{BED86053-F7B6-4091-A5C8-34845B285704}" xr6:coauthVersionLast="46" xr6:coauthVersionMax="47" xr10:uidLastSave="{1652A39C-C3A2-446B-B825-AF48F770090B}"/>
  <bookViews>
    <workbookView xWindow="-110" yWindow="-110" windowWidth="19420" windowHeight="10420" xr2:uid="{00000000-000D-0000-FFFF-FFFF00000000}"/>
  </bookViews>
  <sheets>
    <sheet name="Tabla 1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3" l="1"/>
  <c r="E6" i="3"/>
  <c r="C83" i="3"/>
  <c r="D83" i="3"/>
  <c r="B83" i="3"/>
  <c r="G11" i="3" l="1"/>
  <c r="G16" i="3"/>
  <c r="G7" i="3"/>
  <c r="G33" i="3"/>
  <c r="G53" i="3"/>
  <c r="G39" i="3"/>
  <c r="G56" i="3"/>
  <c r="G58" i="3"/>
  <c r="G73" i="3"/>
  <c r="G4" i="3"/>
  <c r="G17" i="3"/>
  <c r="G12" i="3"/>
  <c r="G26" i="3"/>
  <c r="G31" i="3"/>
  <c r="G45" i="3"/>
  <c r="G51" i="3"/>
  <c r="G79" i="3"/>
  <c r="G61" i="3"/>
  <c r="G70" i="3"/>
  <c r="G5" i="3"/>
  <c r="G13" i="3"/>
  <c r="G23" i="3"/>
  <c r="G25" i="3"/>
  <c r="G36" i="3"/>
  <c r="G46" i="3"/>
  <c r="G55" i="3"/>
  <c r="G77" i="3"/>
  <c r="G48" i="3"/>
  <c r="G15" i="3"/>
  <c r="G21" i="3"/>
  <c r="G76" i="3"/>
  <c r="G18" i="3"/>
  <c r="G75" i="3"/>
  <c r="G71" i="3"/>
  <c r="G8" i="3"/>
  <c r="G22" i="3"/>
  <c r="G67" i="3"/>
  <c r="G24" i="3"/>
  <c r="G82" i="3"/>
  <c r="G47" i="3"/>
  <c r="G52" i="3"/>
  <c r="G62" i="3"/>
  <c r="G66" i="3"/>
  <c r="G34" i="3"/>
  <c r="G80" i="3"/>
  <c r="G43" i="3"/>
  <c r="G29" i="3"/>
  <c r="G38" i="3"/>
  <c r="G44" i="3"/>
  <c r="G69" i="3"/>
  <c r="G49" i="3"/>
  <c r="G81" i="3"/>
  <c r="G27" i="3"/>
  <c r="G50" i="3"/>
  <c r="G63" i="3"/>
  <c r="G9" i="3"/>
  <c r="G19" i="3"/>
  <c r="G74" i="3"/>
  <c r="G42" i="3"/>
  <c r="G37" i="3"/>
  <c r="G40" i="3"/>
  <c r="G78" i="3"/>
  <c r="G72" i="3"/>
  <c r="G54" i="3"/>
  <c r="G60" i="3"/>
  <c r="G10" i="3"/>
  <c r="G14" i="3"/>
  <c r="G20" i="3"/>
  <c r="G30" i="3"/>
  <c r="G32" i="3"/>
  <c r="G41" i="3"/>
  <c r="G35" i="3"/>
  <c r="G59" i="3"/>
  <c r="G65" i="3"/>
  <c r="G64" i="3"/>
  <c r="G28" i="3"/>
  <c r="G68" i="3"/>
  <c r="G57" i="3"/>
  <c r="G6" i="3"/>
  <c r="E80" i="3"/>
  <c r="E21" i="3"/>
  <c r="E43" i="3"/>
  <c r="E29" i="3"/>
  <c r="E38" i="3"/>
  <c r="E44" i="3"/>
  <c r="E76" i="3"/>
  <c r="E69" i="3"/>
  <c r="E49" i="3"/>
  <c r="E18" i="3"/>
  <c r="E9" i="3"/>
  <c r="E19" i="3"/>
  <c r="E74" i="3"/>
  <c r="E42" i="3"/>
  <c r="E37" i="3"/>
  <c r="E40" i="3"/>
  <c r="E78" i="3"/>
  <c r="E72" i="3"/>
  <c r="E54" i="3"/>
  <c r="E60" i="3"/>
  <c r="E52" i="3"/>
  <c r="E10" i="3"/>
  <c r="E14" i="3"/>
  <c r="E20" i="3"/>
  <c r="E30" i="3"/>
  <c r="E32" i="3"/>
  <c r="E41" i="3"/>
  <c r="E35" i="3"/>
  <c r="E59" i="3"/>
  <c r="E65" i="3"/>
  <c r="E64" i="3"/>
  <c r="E50" i="3"/>
  <c r="E63" i="3"/>
  <c r="E16" i="3"/>
  <c r="E33" i="3"/>
  <c r="E39" i="3"/>
  <c r="E58" i="3"/>
  <c r="E36" i="3"/>
  <c r="E55" i="3"/>
  <c r="E24" i="3"/>
  <c r="E81" i="3"/>
  <c r="E75" i="3"/>
  <c r="E28" i="3"/>
  <c r="E27" i="3"/>
  <c r="E68" i="3"/>
  <c r="E57" i="3"/>
  <c r="E71" i="3"/>
  <c r="E11" i="3"/>
  <c r="E7" i="3"/>
  <c r="E53" i="3"/>
  <c r="E56" i="3"/>
  <c r="E73" i="3"/>
  <c r="E25" i="3"/>
  <c r="E77" i="3"/>
  <c r="E15" i="3"/>
  <c r="E22" i="3"/>
  <c r="E82" i="3"/>
  <c r="E62" i="3"/>
  <c r="E34" i="3"/>
  <c r="E4" i="3"/>
  <c r="E17" i="3"/>
  <c r="E12" i="3"/>
  <c r="E26" i="3"/>
  <c r="E31" i="3"/>
  <c r="E45" i="3"/>
  <c r="E51" i="3"/>
  <c r="E79" i="3"/>
  <c r="E61" i="3"/>
  <c r="E70" i="3"/>
  <c r="E5" i="3"/>
  <c r="E13" i="3"/>
  <c r="E23" i="3"/>
  <c r="E46" i="3"/>
  <c r="E48" i="3"/>
  <c r="E8" i="3"/>
  <c r="E67" i="3"/>
  <c r="E47" i="3"/>
  <c r="E66" i="3"/>
  <c r="F5" i="3"/>
  <c r="F13" i="3"/>
  <c r="F23" i="3"/>
  <c r="F25" i="3"/>
  <c r="F36" i="3"/>
  <c r="F46" i="3"/>
  <c r="F55" i="3"/>
  <c r="F77" i="3"/>
  <c r="F48" i="3"/>
  <c r="F15" i="3"/>
  <c r="F8" i="3"/>
  <c r="F22" i="3"/>
  <c r="F67" i="3"/>
  <c r="F24" i="3"/>
  <c r="F82" i="3"/>
  <c r="F47" i="3"/>
  <c r="F52" i="3"/>
  <c r="F62" i="3"/>
  <c r="F66" i="3"/>
  <c r="F34" i="3"/>
  <c r="F45" i="3"/>
  <c r="F80" i="3"/>
  <c r="F21" i="3"/>
  <c r="F43" i="3"/>
  <c r="F29" i="3"/>
  <c r="F38" i="3"/>
  <c r="F44" i="3"/>
  <c r="F76" i="3"/>
  <c r="F69" i="3"/>
  <c r="F49" i="3"/>
  <c r="F18" i="3"/>
  <c r="F14" i="3"/>
  <c r="F30" i="3"/>
  <c r="F41" i="3"/>
  <c r="F65" i="3"/>
  <c r="F26" i="3"/>
  <c r="F61" i="3"/>
  <c r="F9" i="3"/>
  <c r="F19" i="3"/>
  <c r="F74" i="3"/>
  <c r="F42" i="3"/>
  <c r="F37" i="3"/>
  <c r="F40" i="3"/>
  <c r="F78" i="3"/>
  <c r="F72" i="3"/>
  <c r="F54" i="3"/>
  <c r="F60" i="3"/>
  <c r="F10" i="3"/>
  <c r="F20" i="3"/>
  <c r="F32" i="3"/>
  <c r="F35" i="3"/>
  <c r="F59" i="3"/>
  <c r="F64" i="3"/>
  <c r="F12" i="3"/>
  <c r="F51" i="3"/>
  <c r="F70" i="3"/>
  <c r="F81" i="3"/>
  <c r="F75" i="3"/>
  <c r="F28" i="3"/>
  <c r="F27" i="3"/>
  <c r="F68" i="3"/>
  <c r="F50" i="3"/>
  <c r="F57" i="3"/>
  <c r="F71" i="3"/>
  <c r="F63" i="3"/>
  <c r="F11" i="3"/>
  <c r="F16" i="3"/>
  <c r="F7" i="3"/>
  <c r="F33" i="3"/>
  <c r="F53" i="3"/>
  <c r="F39" i="3"/>
  <c r="F56" i="3"/>
  <c r="F58" i="3"/>
  <c r="F73" i="3"/>
  <c r="F4" i="3"/>
  <c r="F17" i="3"/>
  <c r="F31" i="3"/>
  <c r="F79" i="3"/>
  <c r="F83" i="3" l="1"/>
  <c r="G83" i="3"/>
  <c r="E83" i="3"/>
</calcChain>
</file>

<file path=xl/sharedStrings.xml><?xml version="1.0" encoding="utf-8"?>
<sst xmlns="http://schemas.openxmlformats.org/spreadsheetml/2006/main" count="89" uniqueCount="89">
  <si>
    <t>Generación por agente</t>
  </si>
  <si>
    <t>Agente Generador</t>
  </si>
  <si>
    <t>Generación Real 2019 (GWh)</t>
  </si>
  <si>
    <t>Generación Real 2020 (GWh)</t>
  </si>
  <si>
    <t>Participación 2019</t>
  </si>
  <si>
    <t>Participación 2020</t>
  </si>
  <si>
    <t>EMPRESAS PUBLICAS DE MEDELLIN E.S.P.</t>
  </si>
  <si>
    <t>EMGESA S.A. E.S.P.</t>
  </si>
  <si>
    <t>ISAGEN S.A. E.S.P.</t>
  </si>
  <si>
    <t>CELSIA COLOMBIA S.A. E.S.P.</t>
  </si>
  <si>
    <t>GENERADORA Y COMERCIALIZADORA DE ENERGIA DEL CARIBE S.A. E.S.P.</t>
  </si>
  <si>
    <t>TERMOBARRANQUILLA S.A. EMPRESA DE SERVICIOS PUBLICOS</t>
  </si>
  <si>
    <t>AES CHIVOR &amp; CIA. S.C.A. E.S.P.</t>
  </si>
  <si>
    <t>PRIME TERMOFLORES S.A.S. E.S.P.</t>
  </si>
  <si>
    <t>EMPRESA URRA S.A. E.S.P.</t>
  </si>
  <si>
    <t>TERMOTASAJERO DOS S.A. E.S.P.</t>
  </si>
  <si>
    <t>COMPAÑÍA ELÉCTRICA DE SOCHAGOTA  S.A. E.S.P.</t>
  </si>
  <si>
    <t>TERMOTASAJERO S.A. E.S.P.</t>
  </si>
  <si>
    <t>LA CASCADA S.A.S. E.S.P.</t>
  </si>
  <si>
    <t>TERMOYOPAL GENERACION 2 S.A.S E.S.P.</t>
  </si>
  <si>
    <t>GESTION ENERGETICA S.A. E.S.P.</t>
  </si>
  <si>
    <t>HIDROELECTRICA DEL ALTO PORCE S.A.S. E.S.P.</t>
  </si>
  <si>
    <t>TERMO MECHERO MORRO S.A.S. E.S.P.</t>
  </si>
  <si>
    <t>TERMOVALLE S.A.S. E.S.P.</t>
  </si>
  <si>
    <t>PRIME TERMOFLORES S.A E.S.P.</t>
  </si>
  <si>
    <t>GENERADORA LUZMA S.A. E.S.P.</t>
  </si>
  <si>
    <t>VATIA S.A. E.S.P.</t>
  </si>
  <si>
    <t>PROELECTRICA &amp; CIA. S.C.A. E.S.P.</t>
  </si>
  <si>
    <t>TERMOCANDELARIA S.C.A. E.S.P.</t>
  </si>
  <si>
    <t>PROYECTOS ENERGETICOS DEL CAUCA S.A. E.S.P.</t>
  </si>
  <si>
    <t>EMPRESA DE ENERGIA DE PEREIRA S.A. E.S.P.</t>
  </si>
  <si>
    <t>NITRO ENERGY COLOMBIA S.A.S. E.S.P.</t>
  </si>
  <si>
    <t>CENTRALES ELECTRICAS DE NARIÑO S.A. E.S.P.</t>
  </si>
  <si>
    <t>TERMONORTE S.A.S. E.S.P.</t>
  </si>
  <si>
    <t>CEMEX ENERGY S.A.S E.S.P.</t>
  </si>
  <si>
    <t>AURES BAJO S.A.S. E.S.P.</t>
  </si>
  <si>
    <t>PROELECTRICA S.A.S E.S.P.</t>
  </si>
  <si>
    <t>RISARALDA ENERGIA S.A.S. E.S.P.</t>
  </si>
  <si>
    <t>GENERADORA ALEJANDRIA S.A.S. E.S.P.</t>
  </si>
  <si>
    <t>RIOPAILA ENERGÍA S.A.S. E.S.P.</t>
  </si>
  <si>
    <t>COMPAÑIA DE ELECTRICIDAD DE TULUA S.A. E.S.P.</t>
  </si>
  <si>
    <t>HZ ENERGY S.A.S. E.S.P.</t>
  </si>
  <si>
    <t>ENERGIA DEL RIO PIEDRAS S.A. E.S.P.</t>
  </si>
  <si>
    <t>CENTRAL HIDROELÉCTRICA EL EDÉN S.A.S. E.S.P.</t>
  </si>
  <si>
    <t>GENERSA S.A.S. E.S.P.</t>
  </si>
  <si>
    <t>TERMOPIEDRAS S.A. E.S.P.</t>
  </si>
  <si>
    <t>ENERGIA DEL SUROESTE S.A. E.S.P.</t>
  </si>
  <si>
    <t>ENERCO S.A. E.S.P.</t>
  </si>
  <si>
    <t>ELECTRIFICADORA DEL META S.A. E.S.P.</t>
  </si>
  <si>
    <t>EMPRESA DE GENERACION Y PROMOCION DE ENERGIA DE ANTIOQUIA S.A. E.S.P.</t>
  </si>
  <si>
    <t>CENTRAL HIDROELÉCTRICA CONCORDIA S.A.S. E.S.P.</t>
  </si>
  <si>
    <t>IAC ENERGY S.A.S. E.S.P.</t>
  </si>
  <si>
    <t>GENERADORA CANTAYÚS S.A.S E.S.P</t>
  </si>
  <si>
    <t>EMPRESA MUNICIPAL DE ENERGIA ELECTRICA S.A. E.S.P.</t>
  </si>
  <si>
    <t>ELECTRIFICADORA DEL HUILA S.A. E.S.P.</t>
  </si>
  <si>
    <t>ENERGIA RENOVABLE DE COLOMBIA S.A. E.S.P.</t>
  </si>
  <si>
    <t>HIDROELECTRICA BARRANCAS SAS ESP</t>
  </si>
  <si>
    <t>EMPRESA MULTIPROPOSITO DE CALARCA S.A. E.S.P.</t>
  </si>
  <si>
    <t>CENTRAL TERMOELECTRICA EL MORRO 2 S.A.S. E.S.P.</t>
  </si>
  <si>
    <t>DICELER S.A. E.S.P.</t>
  </si>
  <si>
    <t>TERMOEMCALI I S.A. E.S.P.</t>
  </si>
  <si>
    <t>DEPI ENERGY S.A.S. E.S.P.</t>
  </si>
  <si>
    <t>ENERGETICA S.A. E.S.P.</t>
  </si>
  <si>
    <t>CCG ENERGY S.A.S. E.S.P.</t>
  </si>
  <si>
    <t>GENERPUTUMAYO S.A.S. E.S.P.</t>
  </si>
  <si>
    <t>GENERADORA COLOMBIANA DE ELECTRICIDAD S.C.A. E.S.P.</t>
  </si>
  <si>
    <t>AXIA ENERGIA S.A.S. E.S.P.</t>
  </si>
  <si>
    <t>ESPACIO PRODUCTIVO S.A.S. E.S.P.</t>
  </si>
  <si>
    <t>GENERADORA COLOMBIANA DE ELECTRICIDAD S.A. E.S.P.</t>
  </si>
  <si>
    <t>EMPRESA GENERADORA Y COMERCIALIZADORA DE ENERGIA ELECTRICA DE COLOMBIA S.A. E.S.P.</t>
  </si>
  <si>
    <t>P.CH EL COCUYO SAS ESP</t>
  </si>
  <si>
    <t>GENERCOMERCIAL S.A.S E.S.P</t>
  </si>
  <si>
    <t>RENOVATIO TRADING AMERICAS S.A.S. E.S.P</t>
  </si>
  <si>
    <t>EMPRESAS MUNICIPALES DE CALI E.I.C.E. E.S.P.</t>
  </si>
  <si>
    <t>VOLTAJE EMPRESARIAL S.A.S. E.S.P.</t>
  </si>
  <si>
    <t>ZONA FRANCA CELSIA S.A E.S.P.</t>
  </si>
  <si>
    <t>EMPRESA DE ENERGIA DEL PACIFICO S.A. E.S.P.</t>
  </si>
  <si>
    <t>PRIME TERMOFLORES S.A. E.S.P.</t>
  </si>
  <si>
    <t>Total SIN</t>
  </si>
  <si>
    <t>Generación Real 2021 (GWh)</t>
  </si>
  <si>
    <t>Participación 2021</t>
  </si>
  <si>
    <t>Informe Anual de Operación y Mercado 2021</t>
  </si>
  <si>
    <t>AAGES DEVELOPMENT COLOMBIA S.A.S E.S.P.</t>
  </si>
  <si>
    <t>ATLÁNTICA COLOMBIA S.A.S. E.S.P.</t>
  </si>
  <si>
    <t>BIOGAS COLOMBIA S.A.S. E.S.P</t>
  </si>
  <si>
    <t>BIOGAS DOÑA JUANA S.A.S. E.S.P</t>
  </si>
  <si>
    <t>HIDROTOLIMA S.A. E.S.P.</t>
  </si>
  <si>
    <t>PRIME TERMOVALLE S.A.S EMPRESA DE SERVICIOS PUBLICOS</t>
  </si>
  <si>
    <t>SANTA FE ENERGY ZOMAC S.A.S. E.S.P.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</si>
</sst>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6">
    <xf numFmtId="0" fontId="0" fillId="0" borderId="0" xfId="0"/>
    <xf numFmtId="0" fontId="3" fillId="3" borderId="0" xfId="0" applyFont="1" applyFill="1" applyAlignment="1">
      <alignment horizontal="center" vertical="center" wrapText="1"/>
    </xf>
    <xf numFmtId="0" fontId="0" fillId="0" borderId="1" xfId="0" applyBorder="1"/>
    <xf numFmtId="10" fontId="0" fillId="0" borderId="1" xfId="0" applyNumberFormat="1" applyBorder="1"/>
    <xf numFmtId="0" fontId="0" fillId="0" borderId="0" xfId="0" applyBorder="1"/>
    <xf numFmtId="10" fontId="0" fillId="0" borderId="0" xfId="0" applyNumberFormat="1" applyBorder="1"/>
    <xf numFmtId="0" fontId="0" fillId="0" borderId="2" xfId="0" applyBorder="1"/>
    <xf numFmtId="10" fontId="0" fillId="0" borderId="2" xfId="0" applyNumberFormat="1" applyBorder="1"/>
    <xf numFmtId="2" fontId="0" fillId="0" borderId="1" xfId="0" applyNumberFormat="1" applyBorder="1"/>
    <xf numFmtId="2" fontId="0" fillId="0" borderId="0" xfId="0" applyNumberFormat="1" applyBorder="1"/>
    <xf numFmtId="2" fontId="0" fillId="0" borderId="2" xfId="0" applyNumberFormat="1" applyBorder="1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9" fontId="5" fillId="0" borderId="0" xfId="1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824832</xdr:colOff>
      <xdr:row>1</xdr:row>
      <xdr:rowOff>165099</xdr:rowOff>
    </xdr:to>
    <xdr:pic>
      <xdr:nvPicPr>
        <xdr:cNvPr id="2" name="Picture 1" descr="logo_xm.png">
          <a:extLst>
            <a:ext uri="{FF2B5EF4-FFF2-40B4-BE49-F238E27FC236}">
              <a16:creationId xmlns:a16="http://schemas.microsoft.com/office/drawing/2014/main" id="{6B4844FC-1047-47DA-AB4C-25F484487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4832" cy="3555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824832</xdr:colOff>
      <xdr:row>1</xdr:row>
      <xdr:rowOff>171449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657C7CCE-85DB-40E2-BAC5-4296933955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4832" cy="361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F5A62-D4BE-4DCB-A920-AB175253C641}">
  <dimension ref="A1:H83"/>
  <sheetViews>
    <sheetView showGridLines="0" tabSelected="1" zoomScale="60" zoomScaleNormal="60" workbookViewId="0">
      <selection activeCell="A7" sqref="A4:A7"/>
    </sheetView>
  </sheetViews>
  <sheetFormatPr baseColWidth="10" defaultColWidth="11.453125" defaultRowHeight="14.5" x14ac:dyDescent="0.35"/>
  <cols>
    <col min="1" max="1" width="94.54296875" bestFit="1" customWidth="1"/>
    <col min="2" max="2" width="24.26953125" customWidth="1"/>
    <col min="3" max="4" width="22" customWidth="1"/>
    <col min="5" max="5" width="15.26953125" customWidth="1"/>
    <col min="6" max="6" width="13.81640625" customWidth="1"/>
    <col min="7" max="7" width="14.7265625" customWidth="1"/>
  </cols>
  <sheetData>
    <row r="1" spans="1:8" ht="15" x14ac:dyDescent="0.35">
      <c r="A1" s="11" t="s">
        <v>81</v>
      </c>
      <c r="B1" s="11"/>
      <c r="C1" s="11"/>
      <c r="D1" s="11"/>
      <c r="E1" s="11"/>
      <c r="F1" s="11"/>
      <c r="G1" s="11"/>
      <c r="H1" s="11"/>
    </row>
    <row r="2" spans="1:8" x14ac:dyDescent="0.35">
      <c r="A2" s="12" t="s">
        <v>0</v>
      </c>
      <c r="B2" s="12"/>
      <c r="C2" s="12"/>
      <c r="D2" s="12"/>
      <c r="E2" s="12"/>
      <c r="F2" s="12"/>
      <c r="G2" s="12"/>
      <c r="H2" s="12"/>
    </row>
    <row r="3" spans="1:8" ht="25" x14ac:dyDescent="0.35">
      <c r="A3" s="1" t="s">
        <v>1</v>
      </c>
      <c r="B3" s="1" t="s">
        <v>2</v>
      </c>
      <c r="C3" s="1" t="s">
        <v>3</v>
      </c>
      <c r="D3" s="1" t="s">
        <v>79</v>
      </c>
      <c r="E3" s="1" t="s">
        <v>4</v>
      </c>
      <c r="F3" s="1" t="s">
        <v>5</v>
      </c>
      <c r="G3" s="1" t="s">
        <v>80</v>
      </c>
    </row>
    <row r="4" spans="1:8" x14ac:dyDescent="0.35">
      <c r="A4" s="2" t="s">
        <v>6</v>
      </c>
      <c r="B4" s="8">
        <v>15059.863235400002</v>
      </c>
      <c r="C4" s="8">
        <v>15442.911551870029</v>
      </c>
      <c r="D4" s="8">
        <v>18456.715487340018</v>
      </c>
      <c r="E4" s="3">
        <f>+B4/SUM(B$4:B$82)</f>
        <v>0.21478926748485777</v>
      </c>
      <c r="F4" s="3">
        <f>+C4/SUM(C$4:C$82)</f>
        <v>0.22276571523486668</v>
      </c>
      <c r="G4" s="3">
        <f>+D4/SUM(D$4:D$82)</f>
        <v>0.24963924751203179</v>
      </c>
    </row>
    <row r="5" spans="1:8" x14ac:dyDescent="0.35">
      <c r="A5" s="4" t="s">
        <v>8</v>
      </c>
      <c r="B5" s="9">
        <v>12841.713721569999</v>
      </c>
      <c r="C5" s="9">
        <v>12433.174636269998</v>
      </c>
      <c r="D5" s="9">
        <v>16395.043976710011</v>
      </c>
      <c r="E5" s="5">
        <f>+B5/SUM(B$4:B$82)</f>
        <v>0.18315320932149254</v>
      </c>
      <c r="F5" s="5">
        <f>+C5/SUM(C$4:C$82)</f>
        <v>0.17934992576923098</v>
      </c>
      <c r="G5" s="5">
        <f>+D5/SUM(D$4:D$82)</f>
        <v>0.22175378084361516</v>
      </c>
    </row>
    <row r="6" spans="1:8" x14ac:dyDescent="0.35">
      <c r="A6" s="4" t="s">
        <v>7</v>
      </c>
      <c r="B6" s="9">
        <v>15450.849666759979</v>
      </c>
      <c r="C6" s="9">
        <v>14193.022390830018</v>
      </c>
      <c r="D6" s="9">
        <v>13291.088424569994</v>
      </c>
      <c r="E6" s="5">
        <f>+B6/SUM(B$4:B$82)</f>
        <v>0.22036565870937591</v>
      </c>
      <c r="F6" s="5">
        <f>+C6/SUM(C$4:C$82)</f>
        <v>0.20473592519247863</v>
      </c>
      <c r="G6" s="5">
        <f>+D6/SUM(D$4:D$82)</f>
        <v>0.17977073522108655</v>
      </c>
    </row>
    <row r="7" spans="1:8" x14ac:dyDescent="0.35">
      <c r="A7" s="4" t="s">
        <v>9</v>
      </c>
      <c r="B7" s="9">
        <v>160.09924679999992</v>
      </c>
      <c r="C7" s="9">
        <v>3859.0466868700014</v>
      </c>
      <c r="D7" s="9">
        <v>4937.4513029900063</v>
      </c>
      <c r="E7" s="5">
        <f>+B7/SUM(B$4:B$82)</f>
        <v>2.2833939065407508E-3</v>
      </c>
      <c r="F7" s="5">
        <f>+C7/SUM(C$4:C$82)</f>
        <v>5.566717729606107E-2</v>
      </c>
      <c r="G7" s="5">
        <f>+D7/SUM(D$4:D$82)</f>
        <v>6.6782284678505693E-2</v>
      </c>
    </row>
    <row r="8" spans="1:8" x14ac:dyDescent="0.35">
      <c r="A8" s="4" t="s">
        <v>12</v>
      </c>
      <c r="B8" s="9">
        <v>4472.6494117299981</v>
      </c>
      <c r="C8" s="9">
        <v>2653.7035644999987</v>
      </c>
      <c r="D8" s="9">
        <v>4665.9606007200055</v>
      </c>
      <c r="E8" s="5">
        <f>+B8/SUM(B$4:B$82)</f>
        <v>6.3790558775054504E-2</v>
      </c>
      <c r="F8" s="5">
        <f>+C8/SUM(C$4:C$82)</f>
        <v>3.827996881168258E-2</v>
      </c>
      <c r="G8" s="5">
        <f>+D8/SUM(D$4:D$82)</f>
        <v>6.3110193906575837E-2</v>
      </c>
    </row>
    <row r="9" spans="1:8" x14ac:dyDescent="0.35">
      <c r="A9" s="4" t="s">
        <v>11</v>
      </c>
      <c r="B9" s="9">
        <v>3290.2890762500015</v>
      </c>
      <c r="C9" s="9">
        <v>3415.1463983400017</v>
      </c>
      <c r="D9" s="9">
        <v>3376.197940770001</v>
      </c>
      <c r="E9" s="5">
        <f>+B9/SUM(B$4:B$82)</f>
        <v>4.6927304016940903E-2</v>
      </c>
      <c r="F9" s="5">
        <f>+C9/SUM(C$4:C$82)</f>
        <v>4.9263866305435423E-2</v>
      </c>
      <c r="G9" s="5">
        <f>+D9/SUM(D$4:D$82)</f>
        <v>4.5665303448146899E-2</v>
      </c>
    </row>
    <row r="10" spans="1:8" x14ac:dyDescent="0.35">
      <c r="A10" s="4" t="s">
        <v>10</v>
      </c>
      <c r="B10" s="9">
        <v>3254.8623189500008</v>
      </c>
      <c r="C10" s="9">
        <v>3802.6383640999998</v>
      </c>
      <c r="D10" s="9">
        <v>2615.0243952299998</v>
      </c>
      <c r="E10" s="5">
        <f>+B10/SUM(B$4:B$82)</f>
        <v>4.6422034670806044E-2</v>
      </c>
      <c r="F10" s="5">
        <f>+C10/SUM(C$4:C$82)</f>
        <v>5.4853480971708488E-2</v>
      </c>
      <c r="G10" s="5">
        <f>+D10/SUM(D$4:D$82)</f>
        <v>3.536992931914705E-2</v>
      </c>
    </row>
    <row r="11" spans="1:8" x14ac:dyDescent="0.35">
      <c r="A11" s="4" t="s">
        <v>14</v>
      </c>
      <c r="B11" s="9">
        <v>1296.8199527399997</v>
      </c>
      <c r="C11" s="9">
        <v>1299.3800806999993</v>
      </c>
      <c r="D11" s="9">
        <v>1483.3464722800009</v>
      </c>
      <c r="E11" s="5">
        <f>+B11/SUM(B$4:B$82)</f>
        <v>1.849571960613984E-2</v>
      </c>
      <c r="F11" s="5">
        <f>+C11/SUM(C$4:C$82)</f>
        <v>1.8743702058179754E-2</v>
      </c>
      <c r="G11" s="5">
        <f>+D11/SUM(D$4:D$82)</f>
        <v>2.0063239171325287E-2</v>
      </c>
    </row>
    <row r="12" spans="1:8" x14ac:dyDescent="0.35">
      <c r="A12" s="4" t="s">
        <v>19</v>
      </c>
      <c r="B12" s="9">
        <v>415.34176292999973</v>
      </c>
      <c r="C12" s="9">
        <v>905.26529087999995</v>
      </c>
      <c r="D12" s="9">
        <v>1142.6230967299998</v>
      </c>
      <c r="E12" s="5">
        <f>+B12/SUM(B$4:B$82)</f>
        <v>5.9237558549604307E-3</v>
      </c>
      <c r="F12" s="5">
        <f>+C12/SUM(C$4:C$82)</f>
        <v>1.3058552418877446E-2</v>
      </c>
      <c r="G12" s="5">
        <f>+D12/SUM(D$4:D$82)</f>
        <v>1.5454730840555098E-2</v>
      </c>
    </row>
    <row r="13" spans="1:8" x14ac:dyDescent="0.35">
      <c r="A13" s="4" t="s">
        <v>18</v>
      </c>
      <c r="B13" s="9">
        <v>920.40118146000134</v>
      </c>
      <c r="C13" s="9">
        <v>969.89403847999961</v>
      </c>
      <c r="D13" s="9">
        <v>1069.4334399299987</v>
      </c>
      <c r="E13" s="5">
        <f>+B13/SUM(B$4:B$82)</f>
        <v>1.3127097668011489E-2</v>
      </c>
      <c r="F13" s="5">
        <f>+C13/SUM(C$4:C$82)</f>
        <v>1.3990829284900435E-2</v>
      </c>
      <c r="G13" s="5">
        <f>+D13/SUM(D$4:D$82)</f>
        <v>1.4464792470331601E-2</v>
      </c>
    </row>
    <row r="14" spans="1:8" x14ac:dyDescent="0.35">
      <c r="A14" s="4" t="s">
        <v>21</v>
      </c>
      <c r="B14" s="9">
        <v>506.31936544000013</v>
      </c>
      <c r="C14" s="9">
        <v>620.3287951100001</v>
      </c>
      <c r="D14" s="9">
        <v>807.07005706999962</v>
      </c>
      <c r="E14" s="5">
        <f>+B14/SUM(B$4:B$82)</f>
        <v>7.2213116358600914E-3</v>
      </c>
      <c r="F14" s="5">
        <f>+C14/SUM(C$4:C$82)</f>
        <v>8.9483118037238674E-3</v>
      </c>
      <c r="G14" s="5">
        <f>+D14/SUM(D$4:D$82)</f>
        <v>1.0916154712069196E-2</v>
      </c>
    </row>
    <row r="15" spans="1:8" x14ac:dyDescent="0.35">
      <c r="A15" s="4" t="s">
        <v>13</v>
      </c>
      <c r="B15" s="9"/>
      <c r="C15" s="9">
        <v>1774.3626809100012</v>
      </c>
      <c r="D15" s="9">
        <v>735.22216602999947</v>
      </c>
      <c r="E15" s="5">
        <f>+B15/SUM(B$4:B$82)</f>
        <v>0</v>
      </c>
      <c r="F15" s="5">
        <f>+C15/SUM(C$4:C$82)</f>
        <v>2.5595378848822577E-2</v>
      </c>
      <c r="G15" s="5">
        <f>+D15/SUM(D$4:D$82)</f>
        <v>9.9443646085236922E-3</v>
      </c>
    </row>
    <row r="16" spans="1:8" x14ac:dyDescent="0.35">
      <c r="A16" s="4" t="s">
        <v>22</v>
      </c>
      <c r="B16" s="9">
        <v>477.11043586999983</v>
      </c>
      <c r="C16" s="9">
        <v>480.48910290999964</v>
      </c>
      <c r="D16" s="9">
        <v>492.98225280999986</v>
      </c>
      <c r="E16" s="5">
        <f>+B16/SUM(B$4:B$82)</f>
        <v>6.8047232188013004E-3</v>
      </c>
      <c r="F16" s="5">
        <f>+C16/SUM(C$4:C$82)</f>
        <v>6.9311087040023972E-3</v>
      </c>
      <c r="G16" s="5">
        <f>+D16/SUM(D$4:D$82)</f>
        <v>6.6679100467626649E-3</v>
      </c>
    </row>
    <row r="17" spans="1:7" x14ac:dyDescent="0.35">
      <c r="A17" s="4" t="s">
        <v>16</v>
      </c>
      <c r="B17" s="9">
        <v>940.49213865000024</v>
      </c>
      <c r="C17" s="9">
        <v>1054.2678309200001</v>
      </c>
      <c r="D17" s="9">
        <v>443.19708753999993</v>
      </c>
      <c r="E17" s="5">
        <f>+B17/SUM(B$4:B$82)</f>
        <v>1.3413642234217498E-2</v>
      </c>
      <c r="F17" s="5">
        <f>+C17/SUM(C$4:C$82)</f>
        <v>1.5207930616915697E-2</v>
      </c>
      <c r="G17" s="5">
        <f>+D17/SUM(D$4:D$82)</f>
        <v>5.9945328576419968E-3</v>
      </c>
    </row>
    <row r="18" spans="1:7" x14ac:dyDescent="0.35">
      <c r="A18" s="4" t="s">
        <v>36</v>
      </c>
      <c r="B18" s="9"/>
      <c r="C18" s="9">
        <v>98.294277420000014</v>
      </c>
      <c r="D18" s="9">
        <v>364.74170991999961</v>
      </c>
      <c r="E18" s="5">
        <f>+B18/SUM(B$4:B$82)</f>
        <v>0</v>
      </c>
      <c r="F18" s="5">
        <f>+C18/SUM(C$4:C$82)</f>
        <v>1.4179058747706926E-3</v>
      </c>
      <c r="G18" s="5">
        <f>+D18/SUM(D$4:D$82)</f>
        <v>4.9333721410581904E-3</v>
      </c>
    </row>
    <row r="19" spans="1:7" x14ac:dyDescent="0.35">
      <c r="A19" s="4" t="s">
        <v>20</v>
      </c>
      <c r="B19" s="9">
        <v>706.55224333000001</v>
      </c>
      <c r="C19" s="9">
        <v>855.66899200000046</v>
      </c>
      <c r="D19" s="9">
        <v>350.0253732999999</v>
      </c>
      <c r="E19" s="5">
        <f>+B19/SUM(B$4:B$82)</f>
        <v>1.0077106040903751E-2</v>
      </c>
      <c r="F19" s="5">
        <f>+C19/SUM(C$4:C$82)</f>
        <v>1.234312029612677E-2</v>
      </c>
      <c r="G19" s="5">
        <f>+D19/SUM(D$4:D$82)</f>
        <v>4.734323984170773E-3</v>
      </c>
    </row>
    <row r="20" spans="1:7" x14ac:dyDescent="0.35">
      <c r="A20" s="4" t="s">
        <v>26</v>
      </c>
      <c r="B20" s="9">
        <v>199.06759394000005</v>
      </c>
      <c r="C20" s="9">
        <v>213.94298259999999</v>
      </c>
      <c r="D20" s="9">
        <v>283.52231832000007</v>
      </c>
      <c r="E20" s="5">
        <f>+B20/SUM(B$4:B$82)</f>
        <v>2.8391746999294741E-3</v>
      </c>
      <c r="F20" s="5">
        <f>+C20/SUM(C$4:C$82)</f>
        <v>3.0861512984964577E-3</v>
      </c>
      <c r="G20" s="5">
        <f>+D20/SUM(D$4:D$82)</f>
        <v>3.8348263127759865E-3</v>
      </c>
    </row>
    <row r="21" spans="1:7" x14ac:dyDescent="0.35">
      <c r="A21" s="4" t="s">
        <v>17</v>
      </c>
      <c r="B21" s="9">
        <v>755.09524094999949</v>
      </c>
      <c r="C21" s="9">
        <v>986.54282448999982</v>
      </c>
      <c r="D21" s="9">
        <v>282.60929066999995</v>
      </c>
      <c r="E21" s="5">
        <f>+B21/SUM(B$4:B$82)</f>
        <v>1.0769443994930459E-2</v>
      </c>
      <c r="F21" s="5">
        <f>+C21/SUM(C$4:C$82)</f>
        <v>1.4230989873197064E-2</v>
      </c>
      <c r="G21" s="5">
        <f>+D21/SUM(D$4:D$82)</f>
        <v>3.8224770117500236E-3</v>
      </c>
    </row>
    <row r="22" spans="1:7" x14ac:dyDescent="0.35">
      <c r="A22" s="4" t="s">
        <v>15</v>
      </c>
      <c r="B22" s="9">
        <v>906.86382469999955</v>
      </c>
      <c r="C22" s="9">
        <v>1123.3862521999997</v>
      </c>
      <c r="D22" s="9">
        <v>276.14312120000005</v>
      </c>
      <c r="E22" s="5">
        <f>+B22/SUM(B$4:B$82)</f>
        <v>1.293402294371206E-2</v>
      </c>
      <c r="F22" s="5">
        <f>+C22/SUM(C$4:C$82)</f>
        <v>1.6204971524689301E-2</v>
      </c>
      <c r="G22" s="5">
        <f>+D22/SUM(D$4:D$82)</f>
        <v>3.7350178058104143E-3</v>
      </c>
    </row>
    <row r="23" spans="1:7" x14ac:dyDescent="0.35">
      <c r="A23" s="4" t="s">
        <v>33</v>
      </c>
      <c r="B23" s="9">
        <v>300.46220110000013</v>
      </c>
      <c r="C23" s="9">
        <v>152.10387510000001</v>
      </c>
      <c r="D23" s="9">
        <v>265.77266329999981</v>
      </c>
      <c r="E23" s="5">
        <f>+B23/SUM(B$4:B$82)</f>
        <v>4.2853016041644633E-3</v>
      </c>
      <c r="F23" s="5">
        <f>+C23/SUM(C$4:C$82)</f>
        <v>2.1941153009157311E-3</v>
      </c>
      <c r="G23" s="5">
        <f>+D23/SUM(D$4:D$82)</f>
        <v>3.5947505243275825E-3</v>
      </c>
    </row>
    <row r="24" spans="1:7" x14ac:dyDescent="0.35">
      <c r="A24" s="4" t="s">
        <v>30</v>
      </c>
      <c r="B24" s="9">
        <v>136.90358202999997</v>
      </c>
      <c r="C24" s="9">
        <v>167.69758067999993</v>
      </c>
      <c r="D24" s="9">
        <v>249.15826076999946</v>
      </c>
      <c r="E24" s="5">
        <f>+B24/SUM(B$4:B$82)</f>
        <v>1.952568867368987E-3</v>
      </c>
      <c r="F24" s="5">
        <f>+C24/SUM(C$4:C$82)</f>
        <v>2.4190562367634124E-3</v>
      </c>
      <c r="G24" s="5">
        <f>+D24/SUM(D$4:D$82)</f>
        <v>3.3700297744034564E-3</v>
      </c>
    </row>
    <row r="25" spans="1:7" x14ac:dyDescent="0.35">
      <c r="A25" s="4" t="s">
        <v>31</v>
      </c>
      <c r="B25" s="9">
        <v>157.5685591700001</v>
      </c>
      <c r="C25" s="9">
        <v>164.91656042</v>
      </c>
      <c r="D25" s="9">
        <v>205.97338730999999</v>
      </c>
      <c r="E25" s="5">
        <f>+B25/SUM(B$4:B$82)</f>
        <v>2.2473003156638469E-3</v>
      </c>
      <c r="F25" s="5">
        <f>+C25/SUM(C$4:C$82)</f>
        <v>2.3789397104710297E-3</v>
      </c>
      <c r="G25" s="5">
        <f>+D25/SUM(D$4:D$82)</f>
        <v>2.7859258843125393E-3</v>
      </c>
    </row>
    <row r="26" spans="1:7" x14ac:dyDescent="0.35">
      <c r="A26" s="4" t="s">
        <v>32</v>
      </c>
      <c r="B26" s="9">
        <v>158.21813014000008</v>
      </c>
      <c r="C26" s="9">
        <v>156.78528048999996</v>
      </c>
      <c r="D26" s="9">
        <v>164.11948356000022</v>
      </c>
      <c r="E26" s="5">
        <f>+B26/SUM(B$4:B$82)</f>
        <v>2.2565647339819208E-3</v>
      </c>
      <c r="F26" s="5">
        <f>+C26/SUM(C$4:C$82)</f>
        <v>2.2616450938893508E-3</v>
      </c>
      <c r="G26" s="5">
        <f>+D26/SUM(D$4:D$82)</f>
        <v>2.2198242372043209E-3</v>
      </c>
    </row>
    <row r="27" spans="1:7" x14ac:dyDescent="0.35">
      <c r="A27" s="4" t="s">
        <v>35</v>
      </c>
      <c r="B27" s="9">
        <v>78.927594209999995</v>
      </c>
      <c r="C27" s="9">
        <v>98.885145799999933</v>
      </c>
      <c r="D27" s="9">
        <v>139.58617000000001</v>
      </c>
      <c r="E27" s="5">
        <f>+B27/SUM(B$4:B$82)</f>
        <v>1.1256941633346592E-3</v>
      </c>
      <c r="F27" s="5">
        <f>+C27/SUM(C$4:C$82)</f>
        <v>1.4264292168126543E-3</v>
      </c>
      <c r="G27" s="5">
        <f>+D27/SUM(D$4:D$82)</f>
        <v>1.8879949937890374E-3</v>
      </c>
    </row>
    <row r="28" spans="1:7" x14ac:dyDescent="0.35">
      <c r="A28" s="4" t="s">
        <v>29</v>
      </c>
      <c r="B28" s="9">
        <v>186.04174596000016</v>
      </c>
      <c r="C28" s="9">
        <v>184.78971582999989</v>
      </c>
      <c r="D28" s="9">
        <v>129.94611538000001</v>
      </c>
      <c r="E28" s="5">
        <f>+B28/SUM(B$4:B$82)</f>
        <v>2.6533953005909265E-3</v>
      </c>
      <c r="F28" s="5">
        <f>+C28/SUM(C$4:C$82)</f>
        <v>2.6656121856718736E-3</v>
      </c>
      <c r="G28" s="5">
        <f>+D28/SUM(D$4:D$82)</f>
        <v>1.7576068983035545E-3</v>
      </c>
    </row>
    <row r="29" spans="1:7" x14ac:dyDescent="0.35">
      <c r="A29" s="4" t="s">
        <v>28</v>
      </c>
      <c r="B29" s="9">
        <v>136.06344320999997</v>
      </c>
      <c r="C29" s="9">
        <v>188.11835116000003</v>
      </c>
      <c r="D29" s="9">
        <v>128.70300673</v>
      </c>
      <c r="E29" s="5">
        <f>+B29/SUM(B$4:B$82)</f>
        <v>1.9405865008021235E-3</v>
      </c>
      <c r="F29" s="5">
        <f>+C29/SUM(C$4:C$82)</f>
        <v>2.7136281202029327E-3</v>
      </c>
      <c r="G29" s="5">
        <f>+D29/SUM(D$4:D$82)</f>
        <v>1.7407930340938274E-3</v>
      </c>
    </row>
    <row r="30" spans="1:7" x14ac:dyDescent="0.35">
      <c r="A30" s="4" t="s">
        <v>37</v>
      </c>
      <c r="B30" s="9">
        <v>84.181843999999998</v>
      </c>
      <c r="C30" s="9">
        <v>94.426905000000005</v>
      </c>
      <c r="D30" s="9">
        <v>117.75225500000001</v>
      </c>
      <c r="E30" s="5">
        <f>+B30/SUM(B$4:B$82)</f>
        <v>1.2006321920495391E-3</v>
      </c>
      <c r="F30" s="5">
        <f>+C30/SUM(C$4:C$82)</f>
        <v>1.3621185978490312E-3</v>
      </c>
      <c r="G30" s="5">
        <f>+D30/SUM(D$4:D$82)</f>
        <v>1.5926768959086E-3</v>
      </c>
    </row>
    <row r="31" spans="1:7" x14ac:dyDescent="0.35">
      <c r="A31" s="4" t="s">
        <v>38</v>
      </c>
      <c r="B31" s="9">
        <v>68.521786129999995</v>
      </c>
      <c r="C31" s="9">
        <v>79.049609099999998</v>
      </c>
      <c r="D31" s="9">
        <v>104.08476788000002</v>
      </c>
      <c r="E31" s="5">
        <f>+B31/SUM(B$4:B$82)</f>
        <v>9.7728272956828545E-4</v>
      </c>
      <c r="F31" s="5">
        <f>+C31/SUM(C$4:C$82)</f>
        <v>1.1402993956839526E-3</v>
      </c>
      <c r="G31" s="5">
        <f>+D31/SUM(D$4:D$82)</f>
        <v>1.4078151201306979E-3</v>
      </c>
    </row>
    <row r="32" spans="1:7" x14ac:dyDescent="0.35">
      <c r="A32" s="4" t="s">
        <v>43</v>
      </c>
      <c r="B32" s="9">
        <v>48.057070830000015</v>
      </c>
      <c r="C32" s="9">
        <v>44.902590589999996</v>
      </c>
      <c r="D32" s="9">
        <v>86.687915719999992</v>
      </c>
      <c r="E32" s="5">
        <f>+B32/SUM(B$4:B$82)</f>
        <v>6.8540748874665759E-4</v>
      </c>
      <c r="F32" s="5">
        <f>+C32/SUM(C$4:C$82)</f>
        <v>6.4772485907739843E-4</v>
      </c>
      <c r="G32" s="5">
        <f>+D32/SUM(D$4:D$82)</f>
        <v>1.1725112230055884E-3</v>
      </c>
    </row>
    <row r="33" spans="1:7" x14ac:dyDescent="0.35">
      <c r="A33" s="4" t="s">
        <v>40</v>
      </c>
      <c r="B33" s="9">
        <v>71.990113950000023</v>
      </c>
      <c r="C33" s="9">
        <v>60.986386709999984</v>
      </c>
      <c r="D33" s="9">
        <v>71.858164629999976</v>
      </c>
      <c r="E33" s="5">
        <f>+B33/SUM(B$4:B$82)</f>
        <v>1.0267492871465804E-3</v>
      </c>
      <c r="F33" s="5">
        <f>+C33/SUM(C$4:C$82)</f>
        <v>8.7973540542606965E-4</v>
      </c>
      <c r="G33" s="5">
        <f>+D33/SUM(D$4:D$82)</f>
        <v>9.7192906062476265E-4</v>
      </c>
    </row>
    <row r="34" spans="1:7" x14ac:dyDescent="0.35">
      <c r="A34" s="4" t="s">
        <v>86</v>
      </c>
      <c r="B34" s="9"/>
      <c r="C34" s="9"/>
      <c r="D34" s="9">
        <v>64.397434340000004</v>
      </c>
      <c r="E34" s="5">
        <f>+B34/SUM(B$4:B$82)</f>
        <v>0</v>
      </c>
      <c r="F34" s="5">
        <f>+C34/SUM(C$4:C$82)</f>
        <v>0</v>
      </c>
      <c r="G34" s="5">
        <f>+D34/SUM(D$4:D$82)</f>
        <v>8.7101776377114038E-4</v>
      </c>
    </row>
    <row r="35" spans="1:7" x14ac:dyDescent="0.35">
      <c r="A35" s="4" t="s">
        <v>44</v>
      </c>
      <c r="B35" s="9">
        <v>8.8078899400000008</v>
      </c>
      <c r="C35" s="9">
        <v>40.154546979999978</v>
      </c>
      <c r="D35" s="9">
        <v>64.369933250000017</v>
      </c>
      <c r="E35" s="5">
        <f>+B35/SUM(B$4:B$82)</f>
        <v>1.2562134188927109E-4</v>
      </c>
      <c r="F35" s="5">
        <f>+C35/SUM(C$4:C$82)</f>
        <v>5.792338023750817E-4</v>
      </c>
      <c r="G35" s="5">
        <f>+D35/SUM(D$4:D$82)</f>
        <v>8.7064579339439236E-4</v>
      </c>
    </row>
    <row r="36" spans="1:7" x14ac:dyDescent="0.35">
      <c r="A36" s="4" t="s">
        <v>39</v>
      </c>
      <c r="B36" s="9">
        <v>58.865500539999971</v>
      </c>
      <c r="C36" s="9">
        <v>74.523425919999951</v>
      </c>
      <c r="D36" s="9">
        <v>62.83781902000004</v>
      </c>
      <c r="E36" s="5">
        <f>+B36/SUM(B$4:B$82)</f>
        <v>8.3956125918830543E-4</v>
      </c>
      <c r="F36" s="5">
        <f>+C36/SUM(C$4:C$82)</f>
        <v>1.0750087003387062E-3</v>
      </c>
      <c r="G36" s="5">
        <f>+D36/SUM(D$4:D$82)</f>
        <v>8.4992293814194935E-4</v>
      </c>
    </row>
    <row r="37" spans="1:7" x14ac:dyDescent="0.35">
      <c r="A37" s="4" t="s">
        <v>42</v>
      </c>
      <c r="B37" s="9">
        <v>52.28834392000001</v>
      </c>
      <c r="C37" s="9">
        <v>52.348638569999977</v>
      </c>
      <c r="D37" s="9">
        <v>61.21223422000002</v>
      </c>
      <c r="E37" s="5">
        <f>+B37/SUM(B$4:B$82)</f>
        <v>7.4575545030006467E-4</v>
      </c>
      <c r="F37" s="5">
        <f>+C37/SUM(C$4:C$82)</f>
        <v>7.5513492863367785E-4</v>
      </c>
      <c r="G37" s="5">
        <f>+D37/SUM(D$4:D$82)</f>
        <v>8.2793583179481209E-4</v>
      </c>
    </row>
    <row r="38" spans="1:7" x14ac:dyDescent="0.35">
      <c r="A38" s="4" t="s">
        <v>41</v>
      </c>
      <c r="B38" s="9">
        <v>56.464098089999965</v>
      </c>
      <c r="C38" s="9">
        <v>60.010399970000051</v>
      </c>
      <c r="D38" s="9">
        <v>51.794476529999976</v>
      </c>
      <c r="E38" s="5">
        <f>+B38/SUM(B$4:B$82)</f>
        <v>8.0531158074770672E-4</v>
      </c>
      <c r="F38" s="5">
        <f>+C38/SUM(C$4:C$82)</f>
        <v>8.6565668824469053E-4</v>
      </c>
      <c r="G38" s="5">
        <f>+D38/SUM(D$4:D$82)</f>
        <v>7.0055444887243308E-4</v>
      </c>
    </row>
    <row r="39" spans="1:7" x14ac:dyDescent="0.35">
      <c r="A39" s="4" t="s">
        <v>46</v>
      </c>
      <c r="B39" s="9">
        <v>12.574253220000005</v>
      </c>
      <c r="C39" s="9">
        <v>32.069118999999993</v>
      </c>
      <c r="D39" s="9">
        <v>46.366427400000028</v>
      </c>
      <c r="E39" s="5">
        <f>+B39/SUM(B$4:B$82)</f>
        <v>1.7933859000421256E-4</v>
      </c>
      <c r="F39" s="5">
        <f>+C39/SUM(C$4:C$82)</f>
        <v>4.6260060526746811E-4</v>
      </c>
      <c r="G39" s="5">
        <f>+D39/SUM(D$4:D$82)</f>
        <v>6.2713650507842508E-4</v>
      </c>
    </row>
    <row r="40" spans="1:7" x14ac:dyDescent="0.35">
      <c r="A40" s="4" t="s">
        <v>47</v>
      </c>
      <c r="B40" s="9">
        <v>20.701131019999966</v>
      </c>
      <c r="C40" s="9">
        <v>31.318040400000019</v>
      </c>
      <c r="D40" s="9">
        <v>41.445338309999975</v>
      </c>
      <c r="E40" s="5">
        <f>+B40/SUM(B$4:B$82)</f>
        <v>2.9524708813039626E-4</v>
      </c>
      <c r="F40" s="5">
        <f>+C40/SUM(C$4:C$82)</f>
        <v>4.5176621299858696E-4</v>
      </c>
      <c r="G40" s="5">
        <f>+D40/SUM(D$4:D$82)</f>
        <v>5.6057553012001798E-4</v>
      </c>
    </row>
    <row r="41" spans="1:7" x14ac:dyDescent="0.35">
      <c r="A41" s="4" t="s">
        <v>49</v>
      </c>
      <c r="B41" s="9">
        <v>20.086837279999983</v>
      </c>
      <c r="C41" s="9">
        <v>28.413307249999999</v>
      </c>
      <c r="D41" s="9">
        <v>38.937238379999975</v>
      </c>
      <c r="E41" s="5">
        <f>+B41/SUM(B$4:B$82)</f>
        <v>2.8648580654551571E-4</v>
      </c>
      <c r="F41" s="5">
        <f>+C41/SUM(C$4:C$82)</f>
        <v>4.0986511452031292E-4</v>
      </c>
      <c r="G41" s="5">
        <f>+D41/SUM(D$4:D$82)</f>
        <v>5.2665182470018569E-4</v>
      </c>
    </row>
    <row r="42" spans="1:7" x14ac:dyDescent="0.35">
      <c r="A42" s="4" t="s">
        <v>34</v>
      </c>
      <c r="B42" s="9">
        <v>85.627535710000075</v>
      </c>
      <c r="C42" s="9">
        <v>131.7550198000001</v>
      </c>
      <c r="D42" s="9">
        <v>38.751062600000019</v>
      </c>
      <c r="E42" s="5">
        <f>+B42/SUM(B$4:B$82)</f>
        <v>1.2212511750074942E-3</v>
      </c>
      <c r="F42" s="5">
        <f>+C42/SUM(C$4:C$82)</f>
        <v>1.9005808019393145E-3</v>
      </c>
      <c r="G42" s="5">
        <f>+D42/SUM(D$4:D$82)</f>
        <v>5.2413367450948492E-4</v>
      </c>
    </row>
    <row r="43" spans="1:7" x14ac:dyDescent="0.35">
      <c r="A43" s="4" t="s">
        <v>25</v>
      </c>
      <c r="B43" s="9">
        <v>266.68313334999982</v>
      </c>
      <c r="C43" s="9">
        <v>246.63697471000009</v>
      </c>
      <c r="D43" s="9">
        <v>35.342002360000009</v>
      </c>
      <c r="E43" s="5">
        <f>+B43/SUM(B$4:B$82)</f>
        <v>3.8035322079265671E-3</v>
      </c>
      <c r="F43" s="5">
        <f>+C43/SUM(C$4:C$82)</f>
        <v>3.557765767814928E-3</v>
      </c>
      <c r="G43" s="5">
        <f>+D43/SUM(D$4:D$82)</f>
        <v>4.7802388679451814E-4</v>
      </c>
    </row>
    <row r="44" spans="1:7" x14ac:dyDescent="0.35">
      <c r="A44" s="4" t="s">
        <v>50</v>
      </c>
      <c r="B44" s="9">
        <v>21.63730382</v>
      </c>
      <c r="C44" s="9">
        <v>24.901970600000016</v>
      </c>
      <c r="D44" s="9">
        <v>34.490209800000024</v>
      </c>
      <c r="E44" s="5">
        <f>+B44/SUM(B$4:B$82)</f>
        <v>3.0859912637989332E-4</v>
      </c>
      <c r="F44" s="5">
        <f>+C44/SUM(C$4:C$82)</f>
        <v>3.5921369314550572E-4</v>
      </c>
      <c r="G44" s="5">
        <f>+D44/SUM(D$4:D$82)</f>
        <v>4.6650283073984794E-4</v>
      </c>
    </row>
    <row r="45" spans="1:7" x14ac:dyDescent="0.35">
      <c r="A45" s="4" t="s">
        <v>53</v>
      </c>
      <c r="B45" s="9">
        <v>24.232851</v>
      </c>
      <c r="C45" s="9">
        <v>19.538412000000001</v>
      </c>
      <c r="D45" s="9">
        <v>32.860027660000007</v>
      </c>
      <c r="E45" s="5">
        <f>+B45/SUM(B$4:B$82)</f>
        <v>3.4561776783768086E-4</v>
      </c>
      <c r="F45" s="5">
        <f>+C45/SUM(C$4:C$82)</f>
        <v>2.8184376431311274E-4</v>
      </c>
      <c r="G45" s="5">
        <f>+D45/SUM(D$4:D$82)</f>
        <v>4.4445354233767795E-4</v>
      </c>
    </row>
    <row r="46" spans="1:7" x14ac:dyDescent="0.35">
      <c r="A46" s="4" t="s">
        <v>52</v>
      </c>
      <c r="B46" s="9">
        <v>23.280692710000004</v>
      </c>
      <c r="C46" s="9">
        <v>24.407404610000018</v>
      </c>
      <c r="D46" s="9">
        <v>28.300620840000001</v>
      </c>
      <c r="E46" s="5">
        <f>+B46/SUM(B$4:B$82)</f>
        <v>3.3203773869385693E-4</v>
      </c>
      <c r="F46" s="5">
        <f>+C46/SUM(C$4:C$82)</f>
        <v>3.5207952378093089E-4</v>
      </c>
      <c r="G46" s="5">
        <f>+D46/SUM(D$4:D$82)</f>
        <v>3.8278455857798595E-4</v>
      </c>
    </row>
    <row r="47" spans="1:7" x14ac:dyDescent="0.35">
      <c r="A47" s="4" t="s">
        <v>51</v>
      </c>
      <c r="B47" s="9">
        <v>22.584504210000016</v>
      </c>
      <c r="C47" s="9">
        <v>24.781896849999995</v>
      </c>
      <c r="D47" s="9">
        <v>25.754677269999991</v>
      </c>
      <c r="E47" s="5">
        <f>+B47/SUM(B$4:B$82)</f>
        <v>3.2210844414389835E-4</v>
      </c>
      <c r="F47" s="5">
        <f>+C47/SUM(C$4:C$82)</f>
        <v>3.5748161595851644E-4</v>
      </c>
      <c r="G47" s="5">
        <f>+D47/SUM(D$4:D$82)</f>
        <v>3.4834899297267268E-4</v>
      </c>
    </row>
    <row r="48" spans="1:7" x14ac:dyDescent="0.35">
      <c r="A48" s="4" t="s">
        <v>67</v>
      </c>
      <c r="B48" s="9"/>
      <c r="C48" s="9">
        <v>1.7916484700000004</v>
      </c>
      <c r="D48" s="9">
        <v>21.345519450000012</v>
      </c>
      <c r="E48" s="5">
        <f>+B48/SUM(B$4:B$82)</f>
        <v>0</v>
      </c>
      <c r="F48" s="5">
        <f>+C48/SUM(C$4:C$82)</f>
        <v>2.5844728277335389E-5</v>
      </c>
      <c r="G48" s="5">
        <f>+D48/SUM(D$4:D$82)</f>
        <v>2.8871222601369853E-4</v>
      </c>
    </row>
    <row r="49" spans="1:7" x14ac:dyDescent="0.35">
      <c r="A49" s="4" t="s">
        <v>56</v>
      </c>
      <c r="B49" s="9"/>
      <c r="C49" s="9">
        <v>13.317843120000003</v>
      </c>
      <c r="D49" s="9">
        <v>21.198581449999995</v>
      </c>
      <c r="E49" s="5">
        <f>+B49/SUM(B$4:B$82)</f>
        <v>0</v>
      </c>
      <c r="F49" s="5">
        <f>+C49/SUM(C$4:C$82)</f>
        <v>1.9211136695614209E-4</v>
      </c>
      <c r="G49" s="5">
        <f>+D49/SUM(D$4:D$82)</f>
        <v>2.867247926712879E-4</v>
      </c>
    </row>
    <row r="50" spans="1:7" x14ac:dyDescent="0.35">
      <c r="A50" s="4" t="s">
        <v>54</v>
      </c>
      <c r="B50" s="9">
        <v>19.42358913</v>
      </c>
      <c r="C50" s="9">
        <v>16.893978669999989</v>
      </c>
      <c r="D50" s="9">
        <v>16.287867719999994</v>
      </c>
      <c r="E50" s="5">
        <f>+B50/SUM(B$4:B$82)</f>
        <v>2.7702631929304734E-4</v>
      </c>
      <c r="F50" s="5">
        <f>+C50/SUM(C$4:C$82)</f>
        <v>2.4369751966425059E-4</v>
      </c>
      <c r="G50" s="5">
        <f>+D50/SUM(D$4:D$82)</f>
        <v>2.2030415129849936E-4</v>
      </c>
    </row>
    <row r="51" spans="1:7" x14ac:dyDescent="0.35">
      <c r="A51" s="4" t="s">
        <v>55</v>
      </c>
      <c r="B51" s="9">
        <v>12.154216800000004</v>
      </c>
      <c r="C51" s="9">
        <v>13.59074541</v>
      </c>
      <c r="D51" s="9">
        <v>15.157875480000003</v>
      </c>
      <c r="E51" s="5">
        <f>+B51/SUM(B$4:B$82)</f>
        <v>1.7334787723620476E-4</v>
      </c>
      <c r="F51" s="5">
        <f>+C51/SUM(C$4:C$82)</f>
        <v>1.9604801281575791E-4</v>
      </c>
      <c r="G51" s="5">
        <f>+D51/SUM(D$4:D$82)</f>
        <v>2.0502026112413291E-4</v>
      </c>
    </row>
    <row r="52" spans="1:7" x14ac:dyDescent="0.35">
      <c r="A52" s="4" t="s">
        <v>57</v>
      </c>
      <c r="B52" s="9">
        <v>10.678666309999997</v>
      </c>
      <c r="C52" s="9">
        <v>13.177921370000004</v>
      </c>
      <c r="D52" s="9">
        <v>12.985803939999977</v>
      </c>
      <c r="E52" s="5">
        <f>+B52/SUM(B$4:B$82)</f>
        <v>1.5230303745711318E-4</v>
      </c>
      <c r="F52" s="5">
        <f>+C52/SUM(C$4:C$82)</f>
        <v>1.9009298016353695E-4</v>
      </c>
      <c r="G52" s="5">
        <f>+D52/SUM(D$4:D$82)</f>
        <v>1.756415612595855E-4</v>
      </c>
    </row>
    <row r="53" spans="1:7" x14ac:dyDescent="0.35">
      <c r="A53" s="4" t="s">
        <v>45</v>
      </c>
      <c r="B53" s="9">
        <v>29.790580240000011</v>
      </c>
      <c r="C53" s="9">
        <v>33.861352409999988</v>
      </c>
      <c r="D53" s="9">
        <v>10.811746519999998</v>
      </c>
      <c r="E53" s="5">
        <f>+B53/SUM(B$4:B$82)</f>
        <v>4.2488413126206761E-4</v>
      </c>
      <c r="F53" s="5">
        <f>+C53/SUM(C$4:C$82)</f>
        <v>4.8845377136930515E-4</v>
      </c>
      <c r="G53" s="5">
        <f>+D53/SUM(D$4:D$82)</f>
        <v>1.4623600105852924E-4</v>
      </c>
    </row>
    <row r="54" spans="1:7" x14ac:dyDescent="0.35">
      <c r="A54" s="4" t="s">
        <v>61</v>
      </c>
      <c r="B54" s="9"/>
      <c r="C54" s="9">
        <v>8.9069812100000032</v>
      </c>
      <c r="D54" s="9">
        <v>9.8631973800000061</v>
      </c>
      <c r="E54" s="5">
        <f>+B54/SUM(B$4:B$82)</f>
        <v>0</v>
      </c>
      <c r="F54" s="5">
        <f>+C54/SUM(C$4:C$82)</f>
        <v>1.2848419374576419E-4</v>
      </c>
      <c r="G54" s="5">
        <f>+D54/SUM(D$4:D$82)</f>
        <v>1.3340624845708683E-4</v>
      </c>
    </row>
    <row r="55" spans="1:7" x14ac:dyDescent="0.35">
      <c r="A55" s="4" t="s">
        <v>60</v>
      </c>
      <c r="B55" s="9">
        <v>10.885834769999999</v>
      </c>
      <c r="C55" s="9">
        <v>9.0934173299999994</v>
      </c>
      <c r="D55" s="9">
        <v>9.7366150599999983</v>
      </c>
      <c r="E55" s="5">
        <f>+B55/SUM(B$4:B$82)</f>
        <v>1.5525774966623668E-4</v>
      </c>
      <c r="F55" s="5">
        <f>+C55/SUM(C$4:C$82)</f>
        <v>1.3117355549454554E-4</v>
      </c>
      <c r="G55" s="5">
        <f>+D55/SUM(D$4:D$82)</f>
        <v>1.3169413910941853E-4</v>
      </c>
    </row>
    <row r="56" spans="1:7" x14ac:dyDescent="0.35">
      <c r="A56" s="4" t="s">
        <v>63</v>
      </c>
      <c r="B56" s="9">
        <v>6.3309290000000003</v>
      </c>
      <c r="C56" s="9">
        <v>4.8625059999999998</v>
      </c>
      <c r="D56" s="9">
        <v>8.0007199999999994</v>
      </c>
      <c r="E56" s="5">
        <f>+B56/SUM(B$4:B$82)</f>
        <v>9.029402067956597E-5</v>
      </c>
      <c r="F56" s="5">
        <f>+C56/SUM(C$4:C$82)</f>
        <v>7.0142189397741041E-5</v>
      </c>
      <c r="G56" s="5">
        <f>+D56/SUM(D$4:D$82)</f>
        <v>1.0821501375607502E-4</v>
      </c>
    </row>
    <row r="57" spans="1:7" x14ac:dyDescent="0.35">
      <c r="A57" s="4" t="s">
        <v>62</v>
      </c>
      <c r="B57" s="9">
        <v>6.9017522500000013</v>
      </c>
      <c r="C57" s="9">
        <v>6.2688307599999904</v>
      </c>
      <c r="D57" s="9">
        <v>7.6261596700000069</v>
      </c>
      <c r="E57" s="5">
        <f>+B57/SUM(B$4:B$82)</f>
        <v>9.8435310265956402E-5</v>
      </c>
      <c r="F57" s="5">
        <f>+C57/SUM(C$4:C$82)</f>
        <v>9.0428580339089402E-5</v>
      </c>
      <c r="G57" s="5">
        <f>+D57/SUM(D$4:D$82)</f>
        <v>1.0314883830393706E-4</v>
      </c>
    </row>
    <row r="58" spans="1:7" x14ac:dyDescent="0.35">
      <c r="A58" s="4" t="s">
        <v>72</v>
      </c>
      <c r="B58" s="9"/>
      <c r="C58" s="9">
        <v>0.11284366000000001</v>
      </c>
      <c r="D58" s="9">
        <v>6.3879727199999952</v>
      </c>
      <c r="E58" s="5">
        <f>+B58/SUM(B$4:B$82)</f>
        <v>0</v>
      </c>
      <c r="F58" s="5">
        <f>+C58/SUM(C$4:C$82)</f>
        <v>1.6277823352926034E-6</v>
      </c>
      <c r="G58" s="5">
        <f>+D58/SUM(D$4:D$82)</f>
        <v>8.6401543332129046E-5</v>
      </c>
    </row>
    <row r="59" spans="1:7" x14ac:dyDescent="0.35">
      <c r="A59" s="4" t="s">
        <v>82</v>
      </c>
      <c r="B59" s="9"/>
      <c r="C59" s="9"/>
      <c r="D59" s="9">
        <v>6.2126896899999986</v>
      </c>
      <c r="E59" s="5">
        <f>+B59/SUM(B$4:B$82)</f>
        <v>0</v>
      </c>
      <c r="F59" s="5">
        <f>+C59/SUM(C$4:C$82)</f>
        <v>0</v>
      </c>
      <c r="G59" s="5">
        <f>+D59/SUM(D$4:D$82)</f>
        <v>8.4030724767967803E-5</v>
      </c>
    </row>
    <row r="60" spans="1:7" x14ac:dyDescent="0.35">
      <c r="A60" s="4" t="s">
        <v>87</v>
      </c>
      <c r="B60" s="9"/>
      <c r="C60" s="9"/>
      <c r="D60" s="9">
        <v>5.7488850500000002</v>
      </c>
      <c r="E60" s="5">
        <f>+B60/SUM(B$4:B$82)</f>
        <v>0</v>
      </c>
      <c r="F60" s="5">
        <f>+C60/SUM(C$4:C$82)</f>
        <v>0</v>
      </c>
      <c r="G60" s="5">
        <f>+D60/SUM(D$4:D$82)</f>
        <v>7.775746117447481E-5</v>
      </c>
    </row>
    <row r="61" spans="1:7" x14ac:dyDescent="0.35">
      <c r="A61" s="4" t="s">
        <v>83</v>
      </c>
      <c r="B61" s="9"/>
      <c r="C61" s="9"/>
      <c r="D61" s="9">
        <v>5.4390920900000008</v>
      </c>
      <c r="E61" s="5">
        <f>+B61/SUM(B$4:B$82)</f>
        <v>0</v>
      </c>
      <c r="F61" s="5">
        <f>+C61/SUM(C$4:C$82)</f>
        <v>0</v>
      </c>
      <c r="G61" s="5">
        <f>+D61/SUM(D$4:D$82)</f>
        <v>7.3567307109848737E-5</v>
      </c>
    </row>
    <row r="62" spans="1:7" x14ac:dyDescent="0.35">
      <c r="A62" s="4" t="s">
        <v>64</v>
      </c>
      <c r="B62" s="9">
        <v>2.2250932399999996</v>
      </c>
      <c r="C62" s="9">
        <v>4.040352050000001</v>
      </c>
      <c r="D62" s="9">
        <v>3.8796389000000011</v>
      </c>
      <c r="E62" s="5">
        <f>+B62/SUM(B$4:B$82)</f>
        <v>3.1735092121001894E-5</v>
      </c>
      <c r="F62" s="5">
        <f>+C62/SUM(C$4:C$82)</f>
        <v>5.828252730683548E-5</v>
      </c>
      <c r="G62" s="5">
        <f>+D62/SUM(D$4:D$82)</f>
        <v>5.2474674395817361E-5</v>
      </c>
    </row>
    <row r="63" spans="1:7" x14ac:dyDescent="0.35">
      <c r="A63" s="4" t="s">
        <v>70</v>
      </c>
      <c r="B63" s="9"/>
      <c r="C63" s="9">
        <v>0.30027436000000002</v>
      </c>
      <c r="D63" s="9">
        <v>2.9987318599999995</v>
      </c>
      <c r="E63" s="5">
        <f>+B63/SUM(B$4:B$82)</f>
        <v>0</v>
      </c>
      <c r="F63" s="5">
        <f>+C63/SUM(C$4:C$82)</f>
        <v>4.331491011097051E-6</v>
      </c>
      <c r="G63" s="5">
        <f>+D63/SUM(D$4:D$82)</f>
        <v>4.0559825800762979E-5</v>
      </c>
    </row>
    <row r="64" spans="1:7" x14ac:dyDescent="0.35">
      <c r="A64" s="4" t="s">
        <v>69</v>
      </c>
      <c r="B64" s="9"/>
      <c r="C64" s="9">
        <v>0.40679788</v>
      </c>
      <c r="D64" s="9">
        <v>2.8012336399999991</v>
      </c>
      <c r="E64" s="5">
        <f>+B64/SUM(B$4:B$82)</f>
        <v>0</v>
      </c>
      <c r="F64" s="5">
        <f>+C64/SUM(C$4:C$82)</f>
        <v>5.8681046245618069E-6</v>
      </c>
      <c r="G64" s="5">
        <f>+D64/SUM(D$4:D$82)</f>
        <v>3.7888532142929636E-5</v>
      </c>
    </row>
    <row r="65" spans="1:7" x14ac:dyDescent="0.35">
      <c r="A65" s="4" t="s">
        <v>88</v>
      </c>
      <c r="B65" s="9"/>
      <c r="C65" s="9"/>
      <c r="D65" s="9">
        <v>2.3515641599999988</v>
      </c>
      <c r="E65" s="5">
        <f>+B65/SUM(B$4:B$82)</f>
        <v>0</v>
      </c>
      <c r="F65" s="5">
        <f>+C65/SUM(C$4:C$82)</f>
        <v>0</v>
      </c>
      <c r="G65" s="5">
        <f>+D65/SUM(D$4:D$82)</f>
        <v>3.1806455909304775E-5</v>
      </c>
    </row>
    <row r="66" spans="1:7" x14ac:dyDescent="0.35">
      <c r="A66" s="4" t="s">
        <v>68</v>
      </c>
      <c r="B66" s="9"/>
      <c r="C66" s="9">
        <v>0.76336802000000015</v>
      </c>
      <c r="D66" s="9">
        <v>2.0777321399999993</v>
      </c>
      <c r="E66" s="5">
        <f>+B66/SUM(B$4:B$82)</f>
        <v>0</v>
      </c>
      <c r="F66" s="5">
        <f>+C66/SUM(C$4:C$82)</f>
        <v>1.1011668518047809E-5</v>
      </c>
      <c r="G66" s="5">
        <f>+D66/SUM(D$4:D$82)</f>
        <v>2.8102697271187982E-5</v>
      </c>
    </row>
    <row r="67" spans="1:7" x14ac:dyDescent="0.35">
      <c r="A67" s="4" t="s">
        <v>23</v>
      </c>
      <c r="B67" s="9">
        <v>271.11326168999994</v>
      </c>
      <c r="C67" s="9">
        <v>290.28823398999992</v>
      </c>
      <c r="D67" s="9">
        <v>1.4242605800000001</v>
      </c>
      <c r="E67" s="5">
        <f>+B67/SUM(B$4:B$82)</f>
        <v>3.8667163156531114E-3</v>
      </c>
      <c r="F67" s="5">
        <f>+C67/SUM(C$4:C$82)</f>
        <v>4.1874400336909291E-3</v>
      </c>
      <c r="G67" s="5">
        <f>+D67/SUM(D$4:D$82)</f>
        <v>1.9264063516400449E-5</v>
      </c>
    </row>
    <row r="68" spans="1:7" x14ac:dyDescent="0.35">
      <c r="A68" s="4" t="s">
        <v>48</v>
      </c>
      <c r="B68" s="9">
        <v>44.381504890000002</v>
      </c>
      <c r="C68" s="9">
        <v>31.196560000000002</v>
      </c>
      <c r="D68" s="9">
        <v>1.205886</v>
      </c>
      <c r="E68" s="5">
        <f>+B68/SUM(B$4:B$82)</f>
        <v>6.3298522544288818E-4</v>
      </c>
      <c r="F68" s="5">
        <f>+C68/SUM(C$4:C$82)</f>
        <v>4.5001384472903323E-4</v>
      </c>
      <c r="G68" s="5">
        <f>+D68/SUM(D$4:D$82)</f>
        <v>1.6310403323483174E-5</v>
      </c>
    </row>
    <row r="69" spans="1:7" x14ac:dyDescent="0.35">
      <c r="A69" s="4" t="s">
        <v>85</v>
      </c>
      <c r="B69" s="9">
        <v>1.2088364000000011</v>
      </c>
      <c r="C69" s="9">
        <v>0.12385788</v>
      </c>
      <c r="D69" s="9">
        <v>0.61052004000000037</v>
      </c>
      <c r="E69" s="5">
        <f>+B69/SUM(B$4:B$82)</f>
        <v>1.7240866056121018E-5</v>
      </c>
      <c r="F69" s="5">
        <f>+C69/SUM(C$4:C$82)</f>
        <v>1.7866636827517915E-6</v>
      </c>
      <c r="G69" s="5">
        <f>+D69/SUM(D$4:D$82)</f>
        <v>8.2576861241187691E-6</v>
      </c>
    </row>
    <row r="70" spans="1:7" x14ac:dyDescent="0.35">
      <c r="A70" s="4" t="s">
        <v>84</v>
      </c>
      <c r="B70" s="9"/>
      <c r="C70" s="9"/>
      <c r="D70" s="9">
        <v>0.4510136399999996</v>
      </c>
      <c r="E70" s="5">
        <f>+B70/SUM(B$4:B$82)</f>
        <v>0</v>
      </c>
      <c r="F70" s="5">
        <f>+C70/SUM(C$4:C$82)</f>
        <v>0</v>
      </c>
      <c r="G70" s="5">
        <f>+D70/SUM(D$4:D$82)</f>
        <v>6.1002568839776203E-6</v>
      </c>
    </row>
    <row r="71" spans="1:7" x14ac:dyDescent="0.35">
      <c r="A71" s="4" t="s">
        <v>74</v>
      </c>
      <c r="B71" s="9"/>
      <c r="C71" s="9">
        <v>5.7186000000000008E-3</v>
      </c>
      <c r="D71" s="9">
        <v>4.2052570000000004E-2</v>
      </c>
      <c r="E71" s="5">
        <f>+B71/SUM(B$4:B$82)</f>
        <v>0</v>
      </c>
      <c r="F71" s="5">
        <f>+C71/SUM(C$4:C$82)</f>
        <v>8.2491440481496993E-8</v>
      </c>
      <c r="G71" s="5">
        <f>+D71/SUM(D$4:D$82)</f>
        <v>5.6878873914201575E-7</v>
      </c>
    </row>
    <row r="72" spans="1:7" x14ac:dyDescent="0.35">
      <c r="A72" s="4" t="s">
        <v>73</v>
      </c>
      <c r="B72" s="9">
        <v>5.3561249999999998E-2</v>
      </c>
      <c r="C72" s="9">
        <v>1.1361710000000001E-2</v>
      </c>
      <c r="D72" s="9">
        <v>3.2299099999999995E-3</v>
      </c>
      <c r="E72" s="5">
        <f>+B72/SUM(B$4:B$82)</f>
        <v>7.639101015227627E-7</v>
      </c>
      <c r="F72" s="5">
        <f>+C72/SUM(C$4:C$82)</f>
        <v>1.6389392932414035E-7</v>
      </c>
      <c r="G72" s="5">
        <f>+D72/SUM(D$4:D$82)</f>
        <v>4.3686662585477833E-8</v>
      </c>
    </row>
    <row r="73" spans="1:7" x14ac:dyDescent="0.35">
      <c r="A73" s="4" t="s">
        <v>24</v>
      </c>
      <c r="B73" s="9"/>
      <c r="C73" s="9">
        <v>279.92284897000008</v>
      </c>
      <c r="D73" s="9"/>
      <c r="E73" s="5">
        <f>+B73/SUM(B$4:B$82)</f>
        <v>0</v>
      </c>
      <c r="F73" s="5">
        <f>+C73/SUM(C$4:C$82)</f>
        <v>4.0379182029202654E-3</v>
      </c>
      <c r="G73" s="5">
        <f>+D73/SUM(D$4:D$82)</f>
        <v>0</v>
      </c>
    </row>
    <row r="74" spans="1:7" x14ac:dyDescent="0.35">
      <c r="A74" s="4" t="s">
        <v>27</v>
      </c>
      <c r="B74" s="9">
        <v>257.60219150000006</v>
      </c>
      <c r="C74" s="9">
        <v>204.70951633000007</v>
      </c>
      <c r="D74" s="9"/>
      <c r="E74" s="5">
        <f>+B74/SUM(B$4:B$82)</f>
        <v>3.6740165000116918E-3</v>
      </c>
      <c r="F74" s="5">
        <f>+C74/SUM(C$4:C$82)</f>
        <v>2.9529575214794239E-3</v>
      </c>
      <c r="G74" s="5">
        <f>+D74/SUM(D$4:D$82)</f>
        <v>0</v>
      </c>
    </row>
    <row r="75" spans="1:7" x14ac:dyDescent="0.35">
      <c r="A75" s="4" t="s">
        <v>58</v>
      </c>
      <c r="B75" s="9">
        <v>481.4757557100001</v>
      </c>
      <c r="C75" s="9">
        <v>11.012017419999998</v>
      </c>
      <c r="D75" s="9"/>
      <c r="E75" s="5">
        <f>+B75/SUM(B$4:B$82)</f>
        <v>6.8669830040407028E-3</v>
      </c>
      <c r="F75" s="5">
        <f>+C75/SUM(C$4:C$82)</f>
        <v>1.5884957499792565E-4</v>
      </c>
      <c r="G75" s="5">
        <f>+D75/SUM(D$4:D$82)</f>
        <v>0</v>
      </c>
    </row>
    <row r="76" spans="1:7" x14ac:dyDescent="0.35">
      <c r="A76" s="4" t="s">
        <v>59</v>
      </c>
      <c r="B76" s="9">
        <v>10.207483329999997</v>
      </c>
      <c r="C76" s="9">
        <v>10.320031260000009</v>
      </c>
      <c r="D76" s="9"/>
      <c r="E76" s="5">
        <f>+B76/SUM(B$4:B$82)</f>
        <v>1.455828537779123E-4</v>
      </c>
      <c r="F76" s="5">
        <f>+C76/SUM(C$4:C$82)</f>
        <v>1.4886759774271308E-4</v>
      </c>
      <c r="G76" s="5">
        <f>+D76/SUM(D$4:D$82)</f>
        <v>0</v>
      </c>
    </row>
    <row r="77" spans="1:7" x14ac:dyDescent="0.35">
      <c r="A77" s="4" t="s">
        <v>65</v>
      </c>
      <c r="B77" s="9">
        <v>2.5028660799999987</v>
      </c>
      <c r="C77" s="9">
        <v>1.8890540000000002</v>
      </c>
      <c r="D77" s="9"/>
      <c r="E77" s="5">
        <f>+B77/SUM(B$4:B$82)</f>
        <v>3.5696789773776344E-5</v>
      </c>
      <c r="F77" s="5">
        <f>+C77/SUM(C$4:C$82)</f>
        <v>2.7249813871810199E-5</v>
      </c>
      <c r="G77" s="5">
        <f>+D77/SUM(D$4:D$82)</f>
        <v>0</v>
      </c>
    </row>
    <row r="78" spans="1:7" x14ac:dyDescent="0.35">
      <c r="A78" s="4" t="s">
        <v>66</v>
      </c>
      <c r="B78" s="9">
        <v>10.133213210000005</v>
      </c>
      <c r="C78" s="9">
        <v>1.5840614499999999</v>
      </c>
      <c r="D78" s="9"/>
      <c r="E78" s="5">
        <f>+B78/SUM(B$4:B$82)</f>
        <v>1.4452358621210119E-4</v>
      </c>
      <c r="F78" s="5">
        <f>+C78/SUM(C$4:C$82)</f>
        <v>2.2850262445652572E-5</v>
      </c>
      <c r="G78" s="5">
        <f>+D78/SUM(D$4:D$82)</f>
        <v>0</v>
      </c>
    </row>
    <row r="79" spans="1:7" x14ac:dyDescent="0.35">
      <c r="A79" s="4" t="s">
        <v>71</v>
      </c>
      <c r="B79" s="9">
        <v>5.8178809100000022</v>
      </c>
      <c r="C79" s="9">
        <v>0.11605462</v>
      </c>
      <c r="D79" s="9"/>
      <c r="E79" s="5">
        <f>+B79/SUM(B$4:B$82)</f>
        <v>8.29767415175233E-5</v>
      </c>
      <c r="F79" s="5">
        <f>+C79/SUM(C$4:C$82)</f>
        <v>1.6741007901116966E-6</v>
      </c>
      <c r="G79" s="5">
        <f>+D79/SUM(D$4:D$82)</f>
        <v>0</v>
      </c>
    </row>
    <row r="80" spans="1:7" x14ac:dyDescent="0.35">
      <c r="A80" s="4" t="s">
        <v>76</v>
      </c>
      <c r="B80" s="9">
        <v>3769.9634446399969</v>
      </c>
      <c r="C80" s="9"/>
      <c r="D80" s="9"/>
      <c r="E80" s="5">
        <f>+B80/SUM(B$4:B$82)</f>
        <v>5.3768594977377196E-2</v>
      </c>
      <c r="F80" s="5">
        <f>+C80/SUM(C$4:C$82)</f>
        <v>0</v>
      </c>
      <c r="G80" s="5">
        <f>+D80/SUM(D$4:D$82)</f>
        <v>0</v>
      </c>
    </row>
    <row r="81" spans="1:7" x14ac:dyDescent="0.35">
      <c r="A81" s="4" t="s">
        <v>75</v>
      </c>
      <c r="B81" s="9">
        <v>1348.8266655800005</v>
      </c>
      <c r="C81" s="9"/>
      <c r="D81" s="9"/>
      <c r="E81" s="5">
        <f>+B81/SUM(B$4:B$82)</f>
        <v>1.9237458331159706E-2</v>
      </c>
      <c r="F81" s="5">
        <f>+C81/SUM(C$4:C$82)</f>
        <v>0</v>
      </c>
      <c r="G81" s="5">
        <f>+D81/SUM(D$4:D$82)</f>
        <v>0</v>
      </c>
    </row>
    <row r="82" spans="1:7" ht="15" thickBot="1" x14ac:dyDescent="0.4">
      <c r="A82" s="6" t="s">
        <v>77</v>
      </c>
      <c r="B82" s="10">
        <v>57.760533659999993</v>
      </c>
      <c r="C82" s="10"/>
      <c r="D82" s="10"/>
      <c r="E82" s="7">
        <f>+B82/SUM(B$4:B$82)</f>
        <v>8.2380181814687954E-4</v>
      </c>
      <c r="F82" s="7">
        <f>+C82/SUM(C$4:C$82)</f>
        <v>0</v>
      </c>
      <c r="G82" s="7">
        <f>+D82/SUM(D$4:D$82)</f>
        <v>0</v>
      </c>
    </row>
    <row r="83" spans="1:7" x14ac:dyDescent="0.35">
      <c r="A83" s="13" t="s">
        <v>78</v>
      </c>
      <c r="B83" s="14">
        <f>SUM(B4:B82)</f>
        <v>70114.598423599979</v>
      </c>
      <c r="C83" s="14">
        <f>SUM(C4:C82)</f>
        <v>69323.556075890025</v>
      </c>
      <c r="D83" s="14">
        <f>SUM(D4:D82)</f>
        <v>73933.548796050047</v>
      </c>
      <c r="E83" s="15">
        <f>SUM(E4:E82)</f>
        <v>1</v>
      </c>
      <c r="F83" s="15">
        <f>SUM(F4:F82)</f>
        <v>1.0000000000000004</v>
      </c>
      <c r="G83" s="15">
        <f>SUM(G4:G82)</f>
        <v>0.99999999999999922</v>
      </c>
    </row>
  </sheetData>
  <sortState xmlns:xlrd2="http://schemas.microsoft.com/office/spreadsheetml/2017/richdata2" ref="A4:G82">
    <sortCondition descending="1" ref="G4:G82"/>
    <sortCondition descending="1" ref="F4:F82"/>
    <sortCondition descending="1" ref="E4:E82"/>
  </sortState>
  <mergeCells count="2">
    <mergeCell ref="A1:H1"/>
    <mergeCell ref="A2:H2"/>
  </mergeCells>
  <conditionalFormatting sqref="A1:A2">
    <cfRule type="cellIs" dxfId="2" priority="3" operator="equal">
      <formula>""</formula>
    </cfRule>
  </conditionalFormatting>
  <conditionalFormatting sqref="A3:G3">
    <cfRule type="cellIs" dxfId="1" priority="1" operator="equal">
      <formula>""</formula>
    </cfRule>
  </conditionalFormatting>
  <conditionalFormatting sqref="A3:G3">
    <cfRule type="cellIs" dxfId="0" priority="2" operator="notEqual">
      <formula>""</formula>
    </cfRule>
  </conditionalFormatting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0" ma:contentTypeDescription="Crear nuevo documento." ma:contentTypeScope="" ma:versionID="50378b71d58b54fe7262af0981367cfb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69a7229c3b40b3132a58aa80e21bedc9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D9C8B6-3953-4789-BC27-CE77C7C8F8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761881-3a76-409c-b388-cdb71e8ad973"/>
    <ds:schemaRef ds:uri="a32d1252-6d37-45b9-add2-eb06adfa1e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952C2A5-298C-4163-AFDF-B3D4C60D7F1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C9BB485-782D-412F-B6B4-1DC1B31C81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DARY CARVAJAL MENDOZA</dc:creator>
  <cp:keywords/>
  <dc:description/>
  <cp:lastModifiedBy>CRISTIAN CAMILO OSPINA METAUTE</cp:lastModifiedBy>
  <cp:revision/>
  <dcterms:created xsi:type="dcterms:W3CDTF">2018-03-01T21:02:01Z</dcterms:created>
  <dcterms:modified xsi:type="dcterms:W3CDTF">2022-01-20T19:22:34Z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