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Informacion recibida\DOM\"/>
    </mc:Choice>
  </mc:AlternateContent>
  <xr:revisionPtr revIDLastSave="0" documentId="13_ncr:1_{3BC15C03-8B45-4657-8A89-2563911D38AB}" xr6:coauthVersionLast="46" xr6:coauthVersionMax="46" xr10:uidLastSave="{00000000-0000-0000-0000-000000000000}"/>
  <bookViews>
    <workbookView xWindow="-22785" yWindow="2475" windowWidth="22905" windowHeight="13740" activeTab="1" xr2:uid="{FB8D5BC6-DED3-4850-92C7-13AD841B8249}"/>
  </bookViews>
  <sheets>
    <sheet name="Operaciones" sheetId="1" r:id="rId1"/>
    <sheet name="Proyecciones" sheetId="2" r:id="rId2"/>
  </sheets>
  <definedNames>
    <definedName name="_xlnm._FilterDatabase" localSheetId="0" hidden="1">Operaciones!$A$1:$E$41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2" i="2"/>
  <c r="K26" i="1"/>
  <c r="S26" i="1"/>
  <c r="T24" i="1"/>
  <c r="T25" i="1"/>
  <c r="T26" i="1"/>
  <c r="T23" i="1"/>
  <c r="S24" i="1"/>
  <c r="S25" i="1"/>
  <c r="S23" i="1"/>
  <c r="R24" i="1"/>
  <c r="R25" i="1"/>
  <c r="R26" i="1"/>
  <c r="R23" i="1"/>
  <c r="Q24" i="1"/>
  <c r="Q25" i="1"/>
  <c r="Q26" i="1"/>
  <c r="Q23" i="1"/>
  <c r="P24" i="1"/>
  <c r="P25" i="1"/>
  <c r="P26" i="1"/>
  <c r="P23" i="1"/>
  <c r="O24" i="1"/>
  <c r="O25" i="1"/>
  <c r="O26" i="1"/>
  <c r="O23" i="1"/>
  <c r="N24" i="1"/>
  <c r="N25" i="1"/>
  <c r="N26" i="1"/>
  <c r="N23" i="1"/>
  <c r="M25" i="1"/>
  <c r="M26" i="1"/>
  <c r="M24" i="1"/>
  <c r="M23" i="1"/>
  <c r="L24" i="1"/>
  <c r="L25" i="1"/>
  <c r="L26" i="1"/>
  <c r="L23" i="1"/>
  <c r="K24" i="1"/>
  <c r="K25" i="1"/>
  <c r="K23" i="1"/>
  <c r="J24" i="1"/>
  <c r="J25" i="1"/>
  <c r="J26" i="1"/>
  <c r="J23" i="1"/>
  <c r="I23" i="1"/>
  <c r="I24" i="1"/>
  <c r="I25" i="1"/>
  <c r="I26" i="1"/>
</calcChain>
</file>

<file path=xl/sharedStrings.xml><?xml version="1.0" encoding="utf-8"?>
<sst xmlns="http://schemas.openxmlformats.org/spreadsheetml/2006/main" count="52" uniqueCount="12">
  <si>
    <t>estadoSolicitud</t>
  </si>
  <si>
    <t>numero</t>
  </si>
  <si>
    <t>Aprobado Registros</t>
  </si>
  <si>
    <t>Aprobado Solicitudes</t>
  </si>
  <si>
    <t>Rechazado Registros</t>
  </si>
  <si>
    <t>Rechazado Solicitudes</t>
  </si>
  <si>
    <t>mesregistro</t>
  </si>
  <si>
    <t>total</t>
  </si>
  <si>
    <t>porcentaje</t>
  </si>
  <si>
    <t>mesProyectado</t>
  </si>
  <si>
    <t>CROM1</t>
  </si>
  <si>
    <t>CROM2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</si>
</sst>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10" fontId="0" fillId="0" borderId="0" xfId="1" applyNumberFormat="1" applyFont="1"/>
    <xf numFmtId="14" fontId="0" fillId="0" borderId="0" xfId="0" applyNumberFormat="1" applyAlignment="1"/>
    <xf numFmtId="0" fontId="2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4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Evolución</a:t>
            </a:r>
            <a:r>
              <a:rPr lang="es-CO" sz="1800" b="1" baseline="0"/>
              <a:t> QER vs. CROM - Únicamente Contratos de Largo Plazo</a:t>
            </a:r>
          </a:p>
          <a:p>
            <a:pPr>
              <a:defRPr sz="1800"/>
            </a:pPr>
            <a:r>
              <a:rPr lang="es-CO" sz="1600" b="1" baseline="0"/>
              <a:t> (% de Operaciones Evaluadas)</a:t>
            </a:r>
            <a:endParaRPr lang="es-CO" sz="1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Operaciones!$H$23</c:f>
              <c:strCache>
                <c:ptCount val="1"/>
                <c:pt idx="0">
                  <c:v>Aprobado Registros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Operaciones!$I$22:$T$22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Operaciones!$I$23:$T$23</c:f>
              <c:numCache>
                <c:formatCode>0.00%</c:formatCode>
                <c:ptCount val="12"/>
                <c:pt idx="0">
                  <c:v>0.83834586466165395</c:v>
                </c:pt>
                <c:pt idx="1">
                  <c:v>0.33653846153846101</c:v>
                </c:pt>
                <c:pt idx="2">
                  <c:v>0.40880503144654001</c:v>
                </c:pt>
                <c:pt idx="3">
                  <c:v>0.36697247706421998</c:v>
                </c:pt>
                <c:pt idx="4">
                  <c:v>0.48598130841121401</c:v>
                </c:pt>
                <c:pt idx="5">
                  <c:v>0.29292929292929198</c:v>
                </c:pt>
                <c:pt idx="6">
                  <c:v>0.372093023255813</c:v>
                </c:pt>
                <c:pt idx="7">
                  <c:v>0.205673758865248</c:v>
                </c:pt>
                <c:pt idx="8">
                  <c:v>0.168831168831168</c:v>
                </c:pt>
                <c:pt idx="9">
                  <c:v>0.26027397260273899</c:v>
                </c:pt>
                <c:pt idx="10">
                  <c:v>0.27777777777777701</c:v>
                </c:pt>
                <c:pt idx="11">
                  <c:v>0.30898876404494302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3-4873-8076-C8FDF562B10B}"/>
            </c:ext>
          </c:extLst>
        </c:ser>
        <c:ser>
          <c:idx val="1"/>
          <c:order val="1"/>
          <c:tx>
            <c:strRef>
              <c:f>Operaciones!$H$24</c:f>
              <c:strCache>
                <c:ptCount val="1"/>
                <c:pt idx="0">
                  <c:v>Aprobado Solicitudes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Operaciones!$I$22:$T$22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Operaciones!$I$24:$T$24</c:f>
              <c:numCache>
                <c:formatCode>0.00%</c:formatCode>
                <c:ptCount val="12"/>
                <c:pt idx="0">
                  <c:v>0.15413533834586399</c:v>
                </c:pt>
                <c:pt idx="1">
                  <c:v>0.66346153846153799</c:v>
                </c:pt>
                <c:pt idx="2">
                  <c:v>0.58490566037735803</c:v>
                </c:pt>
                <c:pt idx="3">
                  <c:v>0.63302752293577902</c:v>
                </c:pt>
                <c:pt idx="4">
                  <c:v>0.51401869158878499</c:v>
                </c:pt>
                <c:pt idx="5">
                  <c:v>0.70707070707070696</c:v>
                </c:pt>
                <c:pt idx="6">
                  <c:v>0.581395348837209</c:v>
                </c:pt>
                <c:pt idx="7">
                  <c:v>0.79432624113475103</c:v>
                </c:pt>
                <c:pt idx="8">
                  <c:v>0.82683982683982604</c:v>
                </c:pt>
                <c:pt idx="9">
                  <c:v>0.72602739726027299</c:v>
                </c:pt>
                <c:pt idx="10">
                  <c:v>0.70833333333333304</c:v>
                </c:pt>
                <c:pt idx="11">
                  <c:v>0.66853932584269604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F3-4873-8076-C8FDF562B10B}"/>
            </c:ext>
          </c:extLst>
        </c:ser>
        <c:ser>
          <c:idx val="2"/>
          <c:order val="2"/>
          <c:tx>
            <c:strRef>
              <c:f>Operaciones!$H$25</c:f>
              <c:strCache>
                <c:ptCount val="1"/>
                <c:pt idx="0">
                  <c:v>Rechazado Registros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Operaciones!$I$22:$T$22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Operaciones!$I$25:$T$25</c:f>
              <c:numCache>
                <c:formatCode>0.00%</c:formatCode>
                <c:ptCount val="12"/>
                <c:pt idx="0">
                  <c:v>7.5187969924812E-3</c:v>
                </c:pt>
                <c:pt idx="1">
                  <c:v>0</c:v>
                </c:pt>
                <c:pt idx="2">
                  <c:v>6.2893081761006197E-3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4.6511627906976702E-2</c:v>
                </c:pt>
                <c:pt idx="7">
                  <c:v>0</c:v>
                </c:pt>
                <c:pt idx="8">
                  <c:v>4.3290043290043203E-3</c:v>
                </c:pt>
                <c:pt idx="9">
                  <c:v>0</c:v>
                </c:pt>
                <c:pt idx="10">
                  <c:v>0</c:v>
                </c:pt>
                <c:pt idx="11">
                  <c:v>2.2471910112359501E-2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F3-4873-8076-C8FDF562B10B}"/>
            </c:ext>
          </c:extLst>
        </c:ser>
        <c:ser>
          <c:idx val="3"/>
          <c:order val="3"/>
          <c:tx>
            <c:strRef>
              <c:f>Operaciones!$H$26</c:f>
              <c:strCache>
                <c:ptCount val="1"/>
                <c:pt idx="0">
                  <c:v>Rechazado Solicitudes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Operaciones!$I$22:$T$22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Operaciones!$I$26:$T$26</c:f>
              <c:numCache>
                <c:formatCode>0.00%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1.3698630136986301E-2</c:v>
                </c:pt>
                <c:pt idx="10">
                  <c:v>1.38888888888888E-2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F3-4873-8076-C8FDF562B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4074848"/>
        <c:axId val="1730003136"/>
      </c:barChart>
      <c:dateAx>
        <c:axId val="16040748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30003136"/>
        <c:crosses val="autoZero"/>
        <c:auto val="1"/>
        <c:lblOffset val="100"/>
        <c:baseTimeUnit val="months"/>
      </c:dateAx>
      <c:valAx>
        <c:axId val="173000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0407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1"/>
              <a:t>Valores</a:t>
            </a:r>
            <a:r>
              <a:rPr lang="es-CO" sz="1800" b="1" baseline="0"/>
              <a:t> Proyectados CROM </a:t>
            </a:r>
          </a:p>
          <a:p>
            <a:pPr>
              <a:defRPr/>
            </a:pPr>
            <a:r>
              <a:rPr lang="es-CO" b="1" baseline="0"/>
              <a:t>(GWh/mes - todo el mercado)</a:t>
            </a:r>
            <a:endParaRPr lang="es-C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Proyecciones!$B$1</c:f>
              <c:strCache>
                <c:ptCount val="1"/>
                <c:pt idx="0">
                  <c:v>CROM1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Proyecciones!$A$2:$A$61</c:f>
              <c:numCache>
                <c:formatCode>m/d/yyyy</c:formatCode>
                <c:ptCount val="60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  <c:pt idx="13">
                  <c:v>44927</c:v>
                </c:pt>
                <c:pt idx="14">
                  <c:v>44958</c:v>
                </c:pt>
                <c:pt idx="15">
                  <c:v>44986</c:v>
                </c:pt>
                <c:pt idx="16">
                  <c:v>45017</c:v>
                </c:pt>
                <c:pt idx="17">
                  <c:v>45047</c:v>
                </c:pt>
                <c:pt idx="18">
                  <c:v>45078</c:v>
                </c:pt>
                <c:pt idx="19">
                  <c:v>45108</c:v>
                </c:pt>
                <c:pt idx="20">
                  <c:v>45139</c:v>
                </c:pt>
                <c:pt idx="21">
                  <c:v>45170</c:v>
                </c:pt>
                <c:pt idx="22">
                  <c:v>45200</c:v>
                </c:pt>
                <c:pt idx="23">
                  <c:v>45231</c:v>
                </c:pt>
                <c:pt idx="24">
                  <c:v>45261</c:v>
                </c:pt>
                <c:pt idx="25">
                  <c:v>45292</c:v>
                </c:pt>
                <c:pt idx="26">
                  <c:v>45323</c:v>
                </c:pt>
                <c:pt idx="27">
                  <c:v>45352</c:v>
                </c:pt>
                <c:pt idx="28">
                  <c:v>45383</c:v>
                </c:pt>
                <c:pt idx="29">
                  <c:v>45413</c:v>
                </c:pt>
                <c:pt idx="30">
                  <c:v>45444</c:v>
                </c:pt>
                <c:pt idx="31">
                  <c:v>45474</c:v>
                </c:pt>
                <c:pt idx="32">
                  <c:v>45505</c:v>
                </c:pt>
                <c:pt idx="33">
                  <c:v>45536</c:v>
                </c:pt>
                <c:pt idx="34">
                  <c:v>45566</c:v>
                </c:pt>
                <c:pt idx="35">
                  <c:v>45597</c:v>
                </c:pt>
                <c:pt idx="36">
                  <c:v>45627</c:v>
                </c:pt>
                <c:pt idx="37">
                  <c:v>45658</c:v>
                </c:pt>
                <c:pt idx="38">
                  <c:v>45689</c:v>
                </c:pt>
                <c:pt idx="39">
                  <c:v>45717</c:v>
                </c:pt>
                <c:pt idx="40">
                  <c:v>45748</c:v>
                </c:pt>
                <c:pt idx="41">
                  <c:v>45778</c:v>
                </c:pt>
                <c:pt idx="42">
                  <c:v>45809</c:v>
                </c:pt>
                <c:pt idx="43">
                  <c:v>45839</c:v>
                </c:pt>
                <c:pt idx="44">
                  <c:v>45870</c:v>
                </c:pt>
                <c:pt idx="45">
                  <c:v>45901</c:v>
                </c:pt>
                <c:pt idx="46">
                  <c:v>45931</c:v>
                </c:pt>
                <c:pt idx="47">
                  <c:v>45962</c:v>
                </c:pt>
                <c:pt idx="48">
                  <c:v>45992</c:v>
                </c:pt>
                <c:pt idx="49">
                  <c:v>46023</c:v>
                </c:pt>
                <c:pt idx="50">
                  <c:v>46054</c:v>
                </c:pt>
                <c:pt idx="51">
                  <c:v>46082</c:v>
                </c:pt>
                <c:pt idx="52">
                  <c:v>46113</c:v>
                </c:pt>
                <c:pt idx="53">
                  <c:v>46143</c:v>
                </c:pt>
                <c:pt idx="54">
                  <c:v>46174</c:v>
                </c:pt>
                <c:pt idx="55">
                  <c:v>46204</c:v>
                </c:pt>
                <c:pt idx="56">
                  <c:v>46235</c:v>
                </c:pt>
                <c:pt idx="57">
                  <c:v>46266</c:v>
                </c:pt>
                <c:pt idx="58">
                  <c:v>46296</c:v>
                </c:pt>
                <c:pt idx="59">
                  <c:v>46327</c:v>
                </c:pt>
              </c:numCache>
            </c:numRef>
          </c:cat>
          <c:val>
            <c:numRef>
              <c:f>Proyecciones!$B$2:$B$61</c:f>
              <c:numCache>
                <c:formatCode>General</c:formatCode>
                <c:ptCount val="60"/>
                <c:pt idx="0">
                  <c:v>34989.445621999999</c:v>
                </c:pt>
                <c:pt idx="1">
                  <c:v>37195.497927999997</c:v>
                </c:pt>
                <c:pt idx="2">
                  <c:v>37069.175568999999</c:v>
                </c:pt>
                <c:pt idx="3">
                  <c:v>37201.799577999998</c:v>
                </c:pt>
                <c:pt idx="4">
                  <c:v>37154.319456999998</c:v>
                </c:pt>
                <c:pt idx="5">
                  <c:v>37158.362437000003</c:v>
                </c:pt>
                <c:pt idx="6">
                  <c:v>37063.338048999998</c:v>
                </c:pt>
                <c:pt idx="7">
                  <c:v>37090.474845999997</c:v>
                </c:pt>
                <c:pt idx="8">
                  <c:v>37094.262043000002</c:v>
                </c:pt>
                <c:pt idx="9">
                  <c:v>37032.583790999997</c:v>
                </c:pt>
                <c:pt idx="10">
                  <c:v>37074.129547999997</c:v>
                </c:pt>
                <c:pt idx="11">
                  <c:v>37034.520134999999</c:v>
                </c:pt>
                <c:pt idx="12">
                  <c:v>37461.429623000004</c:v>
                </c:pt>
                <c:pt idx="13">
                  <c:v>38630.055434000002</c:v>
                </c:pt>
                <c:pt idx="14">
                  <c:v>38386.564748999997</c:v>
                </c:pt>
                <c:pt idx="15">
                  <c:v>38636.701096999997</c:v>
                </c:pt>
                <c:pt idx="16">
                  <c:v>38542.458042999999</c:v>
                </c:pt>
                <c:pt idx="17">
                  <c:v>38623.151238999999</c:v>
                </c:pt>
                <c:pt idx="18">
                  <c:v>38510.880108999998</c:v>
                </c:pt>
                <c:pt idx="19">
                  <c:v>38591.327468000003</c:v>
                </c:pt>
                <c:pt idx="20">
                  <c:v>38606.168403000003</c:v>
                </c:pt>
                <c:pt idx="21">
                  <c:v>38534.347336999999</c:v>
                </c:pt>
                <c:pt idx="22">
                  <c:v>38611.397381000002</c:v>
                </c:pt>
                <c:pt idx="23">
                  <c:v>38525.149781</c:v>
                </c:pt>
                <c:pt idx="24">
                  <c:v>38649.653968999999</c:v>
                </c:pt>
                <c:pt idx="25">
                  <c:v>38672.072456000002</c:v>
                </c:pt>
                <c:pt idx="26">
                  <c:v>38514.945629000002</c:v>
                </c:pt>
                <c:pt idx="27">
                  <c:v>38681.221446000003</c:v>
                </c:pt>
                <c:pt idx="28">
                  <c:v>38588.683632</c:v>
                </c:pt>
                <c:pt idx="29">
                  <c:v>38666.898553999999</c:v>
                </c:pt>
                <c:pt idx="30">
                  <c:v>38557.130323999998</c:v>
                </c:pt>
                <c:pt idx="31">
                  <c:v>38644.929063000003</c:v>
                </c:pt>
                <c:pt idx="32">
                  <c:v>38636.413936999998</c:v>
                </c:pt>
                <c:pt idx="33">
                  <c:v>38561.824611999997</c:v>
                </c:pt>
                <c:pt idx="34">
                  <c:v>38642.755082000003</c:v>
                </c:pt>
                <c:pt idx="35">
                  <c:v>38557.861295000002</c:v>
                </c:pt>
                <c:pt idx="36">
                  <c:v>38669.253850000001</c:v>
                </c:pt>
                <c:pt idx="37">
                  <c:v>38795.016159999999</c:v>
                </c:pt>
                <c:pt idx="38">
                  <c:v>38533.033349999998</c:v>
                </c:pt>
                <c:pt idx="39">
                  <c:v>38789.604478000001</c:v>
                </c:pt>
                <c:pt idx="40">
                  <c:v>38695.937731999999</c:v>
                </c:pt>
                <c:pt idx="41">
                  <c:v>38790.672651000001</c:v>
                </c:pt>
                <c:pt idx="42">
                  <c:v>38695.163484999997</c:v>
                </c:pt>
                <c:pt idx="43">
                  <c:v>38789.342707999996</c:v>
                </c:pt>
                <c:pt idx="44">
                  <c:v>38791.831104999997</c:v>
                </c:pt>
                <c:pt idx="45">
                  <c:v>38695.425789000001</c:v>
                </c:pt>
                <c:pt idx="46">
                  <c:v>38792.017297999999</c:v>
                </c:pt>
                <c:pt idx="47">
                  <c:v>38695.466482000003</c:v>
                </c:pt>
                <c:pt idx="48">
                  <c:v>38790.171518000003</c:v>
                </c:pt>
                <c:pt idx="49">
                  <c:v>38807.879555</c:v>
                </c:pt>
                <c:pt idx="50">
                  <c:v>38542.610446999999</c:v>
                </c:pt>
                <c:pt idx="51">
                  <c:v>38801.680394000003</c:v>
                </c:pt>
                <c:pt idx="52">
                  <c:v>38702.841151000001</c:v>
                </c:pt>
                <c:pt idx="53">
                  <c:v>38795.197665</c:v>
                </c:pt>
                <c:pt idx="54">
                  <c:v>38700.142461000003</c:v>
                </c:pt>
                <c:pt idx="55">
                  <c:v>38794.696588999999</c:v>
                </c:pt>
                <c:pt idx="56">
                  <c:v>38794.15367</c:v>
                </c:pt>
                <c:pt idx="57">
                  <c:v>38706.789705000003</c:v>
                </c:pt>
                <c:pt idx="58">
                  <c:v>38791.049550999996</c:v>
                </c:pt>
                <c:pt idx="59">
                  <c:v>38696.424668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9E-4733-939E-CF9E12F8BE6C}"/>
            </c:ext>
          </c:extLst>
        </c:ser>
        <c:ser>
          <c:idx val="1"/>
          <c:order val="1"/>
          <c:tx>
            <c:strRef>
              <c:f>Proyecciones!$C$1</c:f>
              <c:strCache>
                <c:ptCount val="1"/>
                <c:pt idx="0">
                  <c:v>CROM2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Proyecciones!$A$2:$A$61</c:f>
              <c:numCache>
                <c:formatCode>m/d/yyyy</c:formatCode>
                <c:ptCount val="60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  <c:pt idx="13">
                  <c:v>44927</c:v>
                </c:pt>
                <c:pt idx="14">
                  <c:v>44958</c:v>
                </c:pt>
                <c:pt idx="15">
                  <c:v>44986</c:v>
                </c:pt>
                <c:pt idx="16">
                  <c:v>45017</c:v>
                </c:pt>
                <c:pt idx="17">
                  <c:v>45047</c:v>
                </c:pt>
                <c:pt idx="18">
                  <c:v>45078</c:v>
                </c:pt>
                <c:pt idx="19">
                  <c:v>45108</c:v>
                </c:pt>
                <c:pt idx="20">
                  <c:v>45139</c:v>
                </c:pt>
                <c:pt idx="21">
                  <c:v>45170</c:v>
                </c:pt>
                <c:pt idx="22">
                  <c:v>45200</c:v>
                </c:pt>
                <c:pt idx="23">
                  <c:v>45231</c:v>
                </c:pt>
                <c:pt idx="24">
                  <c:v>45261</c:v>
                </c:pt>
                <c:pt idx="25">
                  <c:v>45292</c:v>
                </c:pt>
                <c:pt idx="26">
                  <c:v>45323</c:v>
                </c:pt>
                <c:pt idx="27">
                  <c:v>45352</c:v>
                </c:pt>
                <c:pt idx="28">
                  <c:v>45383</c:v>
                </c:pt>
                <c:pt idx="29">
                  <c:v>45413</c:v>
                </c:pt>
                <c:pt idx="30">
                  <c:v>45444</c:v>
                </c:pt>
                <c:pt idx="31">
                  <c:v>45474</c:v>
                </c:pt>
                <c:pt idx="32">
                  <c:v>45505</c:v>
                </c:pt>
                <c:pt idx="33">
                  <c:v>45536</c:v>
                </c:pt>
                <c:pt idx="34">
                  <c:v>45566</c:v>
                </c:pt>
                <c:pt idx="35">
                  <c:v>45597</c:v>
                </c:pt>
                <c:pt idx="36">
                  <c:v>45627</c:v>
                </c:pt>
                <c:pt idx="37">
                  <c:v>45658</c:v>
                </c:pt>
                <c:pt idx="38">
                  <c:v>45689</c:v>
                </c:pt>
                <c:pt idx="39">
                  <c:v>45717</c:v>
                </c:pt>
                <c:pt idx="40">
                  <c:v>45748</c:v>
                </c:pt>
                <c:pt idx="41">
                  <c:v>45778</c:v>
                </c:pt>
                <c:pt idx="42">
                  <c:v>45809</c:v>
                </c:pt>
                <c:pt idx="43">
                  <c:v>45839</c:v>
                </c:pt>
                <c:pt idx="44">
                  <c:v>45870</c:v>
                </c:pt>
                <c:pt idx="45">
                  <c:v>45901</c:v>
                </c:pt>
                <c:pt idx="46">
                  <c:v>45931</c:v>
                </c:pt>
                <c:pt idx="47">
                  <c:v>45962</c:v>
                </c:pt>
                <c:pt idx="48">
                  <c:v>45992</c:v>
                </c:pt>
                <c:pt idx="49">
                  <c:v>46023</c:v>
                </c:pt>
                <c:pt idx="50">
                  <c:v>46054</c:v>
                </c:pt>
                <c:pt idx="51">
                  <c:v>46082</c:v>
                </c:pt>
                <c:pt idx="52">
                  <c:v>46113</c:v>
                </c:pt>
                <c:pt idx="53">
                  <c:v>46143</c:v>
                </c:pt>
                <c:pt idx="54">
                  <c:v>46174</c:v>
                </c:pt>
                <c:pt idx="55">
                  <c:v>46204</c:v>
                </c:pt>
                <c:pt idx="56">
                  <c:v>46235</c:v>
                </c:pt>
                <c:pt idx="57">
                  <c:v>46266</c:v>
                </c:pt>
                <c:pt idx="58">
                  <c:v>46296</c:v>
                </c:pt>
                <c:pt idx="59">
                  <c:v>46327</c:v>
                </c:pt>
              </c:numCache>
            </c:numRef>
          </c:cat>
          <c:val>
            <c:numRef>
              <c:f>Proyecciones!$C$2:$C$61</c:f>
              <c:numCache>
                <c:formatCode>General</c:formatCode>
                <c:ptCount val="60"/>
                <c:pt idx="0">
                  <c:v>133971.39848900001</c:v>
                </c:pt>
                <c:pt idx="1">
                  <c:v>134001.71703299999</c:v>
                </c:pt>
                <c:pt idx="2">
                  <c:v>134013.261929</c:v>
                </c:pt>
                <c:pt idx="3">
                  <c:v>133997.77823600001</c:v>
                </c:pt>
                <c:pt idx="4">
                  <c:v>133937.23783999999</c:v>
                </c:pt>
                <c:pt idx="5">
                  <c:v>133925.62724599999</c:v>
                </c:pt>
                <c:pt idx="6">
                  <c:v>133899.73814999999</c:v>
                </c:pt>
                <c:pt idx="7">
                  <c:v>133971.15065</c:v>
                </c:pt>
                <c:pt idx="8">
                  <c:v>133954.554374</c:v>
                </c:pt>
                <c:pt idx="9">
                  <c:v>133981.344499</c:v>
                </c:pt>
                <c:pt idx="10">
                  <c:v>133892.83516700001</c:v>
                </c:pt>
                <c:pt idx="11">
                  <c:v>133952.02699499999</c:v>
                </c:pt>
                <c:pt idx="12">
                  <c:v>133982.71820900001</c:v>
                </c:pt>
                <c:pt idx="13">
                  <c:v>134063.757297</c:v>
                </c:pt>
                <c:pt idx="14">
                  <c:v>134150.553059</c:v>
                </c:pt>
                <c:pt idx="15">
                  <c:v>134063.57355199999</c:v>
                </c:pt>
                <c:pt idx="16">
                  <c:v>134073.11712400001</c:v>
                </c:pt>
                <c:pt idx="17">
                  <c:v>134018.31944299999</c:v>
                </c:pt>
                <c:pt idx="18">
                  <c:v>134026.128215</c:v>
                </c:pt>
                <c:pt idx="19">
                  <c:v>134016.997355</c:v>
                </c:pt>
                <c:pt idx="20">
                  <c:v>134016.94434700001</c:v>
                </c:pt>
                <c:pt idx="21">
                  <c:v>134089.63717100001</c:v>
                </c:pt>
                <c:pt idx="22">
                  <c:v>134018.13893300001</c:v>
                </c:pt>
                <c:pt idx="23">
                  <c:v>134089.79616</c:v>
                </c:pt>
                <c:pt idx="24">
                  <c:v>134016.24052600001</c:v>
                </c:pt>
                <c:pt idx="25">
                  <c:v>134129.49488700001</c:v>
                </c:pt>
                <c:pt idx="26">
                  <c:v>134337.79215200001</c:v>
                </c:pt>
                <c:pt idx="27">
                  <c:v>134208.025486</c:v>
                </c:pt>
                <c:pt idx="28">
                  <c:v>134257.857284</c:v>
                </c:pt>
                <c:pt idx="29">
                  <c:v>134207.01066500001</c:v>
                </c:pt>
                <c:pt idx="30">
                  <c:v>134257.857284</c:v>
                </c:pt>
                <c:pt idx="31">
                  <c:v>134207.38915500001</c:v>
                </c:pt>
                <c:pt idx="32">
                  <c:v>134207.305708</c:v>
                </c:pt>
                <c:pt idx="33">
                  <c:v>134210.63350900001</c:v>
                </c:pt>
                <c:pt idx="34">
                  <c:v>134206.605354</c:v>
                </c:pt>
                <c:pt idx="35">
                  <c:v>134210.51268099999</c:v>
                </c:pt>
                <c:pt idx="36">
                  <c:v>134207.47552199999</c:v>
                </c:pt>
                <c:pt idx="37">
                  <c:v>134339.58816399999</c:v>
                </c:pt>
                <c:pt idx="38">
                  <c:v>134338.87970200001</c:v>
                </c:pt>
                <c:pt idx="39">
                  <c:v>134339.58816399999</c:v>
                </c:pt>
                <c:pt idx="40">
                  <c:v>134339.33973899999</c:v>
                </c:pt>
                <c:pt idx="41">
                  <c:v>134339.58816399999</c:v>
                </c:pt>
                <c:pt idx="42">
                  <c:v>134339.33973899999</c:v>
                </c:pt>
                <c:pt idx="43">
                  <c:v>134339.58816399999</c:v>
                </c:pt>
                <c:pt idx="44">
                  <c:v>134339.58816399999</c:v>
                </c:pt>
                <c:pt idx="45">
                  <c:v>134339.36142599999</c:v>
                </c:pt>
                <c:pt idx="46">
                  <c:v>134339.60985099999</c:v>
                </c:pt>
                <c:pt idx="47">
                  <c:v>134339.35993199999</c:v>
                </c:pt>
                <c:pt idx="48">
                  <c:v>134339.60835699999</c:v>
                </c:pt>
                <c:pt idx="49">
                  <c:v>134341.667349</c:v>
                </c:pt>
                <c:pt idx="50">
                  <c:v>134341.201306</c:v>
                </c:pt>
                <c:pt idx="51">
                  <c:v>134341.667349</c:v>
                </c:pt>
                <c:pt idx="52">
                  <c:v>134341.50752899999</c:v>
                </c:pt>
                <c:pt idx="53">
                  <c:v>134341.667349</c:v>
                </c:pt>
                <c:pt idx="54">
                  <c:v>134341.50752899999</c:v>
                </c:pt>
                <c:pt idx="55">
                  <c:v>134341.667349</c:v>
                </c:pt>
                <c:pt idx="56">
                  <c:v>134341.667349</c:v>
                </c:pt>
                <c:pt idx="57">
                  <c:v>134341.50752899999</c:v>
                </c:pt>
                <c:pt idx="58">
                  <c:v>134341.667349</c:v>
                </c:pt>
                <c:pt idx="59">
                  <c:v>134341.50752899999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9E-4733-939E-CF9E12F8B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9611600"/>
        <c:axId val="1729996896"/>
      </c:lineChart>
      <c:dateAx>
        <c:axId val="17296116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9996896"/>
        <c:crosses val="autoZero"/>
        <c:auto val="1"/>
        <c:lblOffset val="100"/>
        <c:baseTimeUnit val="months"/>
      </c:dateAx>
      <c:valAx>
        <c:axId val="17299968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200" baseline="0"/>
                  <a:t>Energía</a:t>
                </a:r>
              </a:p>
              <a:p>
                <a:pPr>
                  <a:defRPr sz="1200"/>
                </a:pPr>
                <a:r>
                  <a:rPr lang="es-CO" sz="1200" baseline="0"/>
                  <a:t>[GWh-mes]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961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</xdr:row>
      <xdr:rowOff>152400</xdr:rowOff>
    </xdr:from>
    <xdr:to>
      <xdr:col>20</xdr:col>
      <xdr:colOff>445770</xdr:colOff>
      <xdr:row>26</xdr:row>
      <xdr:rowOff>163830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33C41EE-1C1A-4A8B-9D0E-0FBEDF3904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200026</xdr:colOff>
      <xdr:row>3</xdr:row>
      <xdr:rowOff>152399</xdr:rowOff>
    </xdr:from>
    <xdr:to>
      <xdr:col>18</xdr:col>
      <xdr:colOff>777241</xdr:colOff>
      <xdr:row>29</xdr:row>
      <xdr:rowOff>163829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A0A40B-4CD5-4E66-9AB8-C6D1CDE038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D01AC-AAB7-4119-B04B-A0B82A4E1211}">
  <dimension ref="A1:T41"/>
  <sheetViews>
    <sheetView workbookViewId="0">
      <selection sqref="A1:E1"/>
    </sheetView>
  </sheetViews>
  <sheetFormatPr baseColWidth="10" defaultRowHeight="14.4" x14ac:dyDescent="0.3"/>
  <cols>
    <col min="1" max="2" width="20.109375" bestFit="1" customWidth="1"/>
    <col min="3" max="4" width="0" hidden="1" customWidth="1"/>
    <col min="8" max="8" width="20.109375" bestFit="1" customWidth="1"/>
  </cols>
  <sheetData>
    <row r="1" spans="1:5" x14ac:dyDescent="0.3">
      <c r="A1" s="5" t="s">
        <v>6</v>
      </c>
      <c r="B1" s="5" t="s">
        <v>0</v>
      </c>
      <c r="C1" s="5" t="s">
        <v>1</v>
      </c>
      <c r="D1" s="5" t="s">
        <v>7</v>
      </c>
      <c r="E1" s="5" t="s">
        <v>8</v>
      </c>
    </row>
    <row r="2" spans="1:5" x14ac:dyDescent="0.3">
      <c r="A2" s="4">
        <v>44197</v>
      </c>
      <c r="B2" t="s">
        <v>2</v>
      </c>
      <c r="C2">
        <v>446</v>
      </c>
      <c r="D2" s="2">
        <v>532</v>
      </c>
      <c r="E2" s="3">
        <v>0.83834586466165395</v>
      </c>
    </row>
    <row r="3" spans="1:5" x14ac:dyDescent="0.3">
      <c r="A3" s="4">
        <v>44197</v>
      </c>
      <c r="B3" t="s">
        <v>3</v>
      </c>
      <c r="C3">
        <v>82</v>
      </c>
      <c r="D3" s="2">
        <v>532</v>
      </c>
      <c r="E3" s="3">
        <v>0.15413533834586399</v>
      </c>
    </row>
    <row r="4" spans="1:5" x14ac:dyDescent="0.3">
      <c r="A4" s="4">
        <v>44197</v>
      </c>
      <c r="B4" t="s">
        <v>4</v>
      </c>
      <c r="C4">
        <v>4</v>
      </c>
      <c r="D4" s="2">
        <v>532</v>
      </c>
      <c r="E4" s="3">
        <v>7.5187969924812E-3</v>
      </c>
    </row>
    <row r="5" spans="1:5" x14ac:dyDescent="0.3">
      <c r="A5" s="4">
        <v>44228</v>
      </c>
      <c r="B5" t="s">
        <v>2</v>
      </c>
      <c r="C5">
        <v>35</v>
      </c>
      <c r="D5" s="2">
        <v>104</v>
      </c>
      <c r="E5" s="3">
        <v>0.33653846153846101</v>
      </c>
    </row>
    <row r="6" spans="1:5" x14ac:dyDescent="0.3">
      <c r="A6" s="4">
        <v>44228</v>
      </c>
      <c r="B6" t="s">
        <v>3</v>
      </c>
      <c r="C6">
        <v>69</v>
      </c>
      <c r="D6" s="2">
        <v>104</v>
      </c>
      <c r="E6" s="3">
        <v>0.66346153846153799</v>
      </c>
    </row>
    <row r="7" spans="1:5" x14ac:dyDescent="0.3">
      <c r="A7" s="4">
        <v>44256</v>
      </c>
      <c r="B7" t="s">
        <v>2</v>
      </c>
      <c r="C7">
        <v>65</v>
      </c>
      <c r="D7" s="2">
        <v>159</v>
      </c>
      <c r="E7" s="3">
        <v>0.40880503144654001</v>
      </c>
    </row>
    <row r="8" spans="1:5" x14ac:dyDescent="0.3">
      <c r="A8" s="4">
        <v>44256</v>
      </c>
      <c r="B8" t="s">
        <v>3</v>
      </c>
      <c r="C8">
        <v>93</v>
      </c>
      <c r="D8" s="2">
        <v>159</v>
      </c>
      <c r="E8" s="3">
        <v>0.58490566037735803</v>
      </c>
    </row>
    <row r="9" spans="1:5" x14ac:dyDescent="0.3">
      <c r="A9" s="4">
        <v>44256</v>
      </c>
      <c r="B9" t="s">
        <v>4</v>
      </c>
      <c r="C9">
        <v>1</v>
      </c>
      <c r="D9" s="2">
        <v>159</v>
      </c>
      <c r="E9" s="3">
        <v>6.2893081761006197E-3</v>
      </c>
    </row>
    <row r="10" spans="1:5" x14ac:dyDescent="0.3">
      <c r="A10" s="4">
        <v>44256</v>
      </c>
      <c r="B10" t="s">
        <v>5</v>
      </c>
      <c r="C10">
        <v>0</v>
      </c>
      <c r="D10" s="2">
        <v>159</v>
      </c>
      <c r="E10" s="3">
        <v>0</v>
      </c>
    </row>
    <row r="11" spans="1:5" x14ac:dyDescent="0.3">
      <c r="A11" s="4">
        <v>44287</v>
      </c>
      <c r="B11" t="s">
        <v>2</v>
      </c>
      <c r="C11">
        <v>40</v>
      </c>
      <c r="D11" s="2">
        <v>109</v>
      </c>
      <c r="E11" s="3">
        <v>0.36697247706421998</v>
      </c>
    </row>
    <row r="12" spans="1:5" x14ac:dyDescent="0.3">
      <c r="A12" s="4">
        <v>44287</v>
      </c>
      <c r="B12" t="s">
        <v>3</v>
      </c>
      <c r="C12">
        <v>69</v>
      </c>
      <c r="D12" s="2">
        <v>109</v>
      </c>
      <c r="E12" s="3">
        <v>0.63302752293577902</v>
      </c>
    </row>
    <row r="13" spans="1:5" x14ac:dyDescent="0.3">
      <c r="A13" s="4">
        <v>44287</v>
      </c>
      <c r="B13" t="s">
        <v>5</v>
      </c>
      <c r="C13">
        <v>0</v>
      </c>
      <c r="D13" s="2">
        <v>109</v>
      </c>
      <c r="E13" s="3">
        <v>0</v>
      </c>
    </row>
    <row r="14" spans="1:5" x14ac:dyDescent="0.3">
      <c r="A14" s="4">
        <v>44317</v>
      </c>
      <c r="B14" t="s">
        <v>2</v>
      </c>
      <c r="C14">
        <v>52</v>
      </c>
      <c r="D14" s="2">
        <v>107</v>
      </c>
      <c r="E14" s="3">
        <v>0.48598130841121401</v>
      </c>
    </row>
    <row r="15" spans="1:5" x14ac:dyDescent="0.3">
      <c r="A15" s="4">
        <v>44317</v>
      </c>
      <c r="B15" t="s">
        <v>3</v>
      </c>
      <c r="C15">
        <v>55</v>
      </c>
      <c r="D15" s="2">
        <v>107</v>
      </c>
      <c r="E15" s="3">
        <v>0.51401869158878499</v>
      </c>
    </row>
    <row r="16" spans="1:5" x14ac:dyDescent="0.3">
      <c r="A16" s="4">
        <v>44317</v>
      </c>
      <c r="B16" t="s">
        <v>5</v>
      </c>
      <c r="C16">
        <v>0</v>
      </c>
      <c r="D16" s="2">
        <v>107</v>
      </c>
      <c r="E16" s="3">
        <v>0</v>
      </c>
    </row>
    <row r="17" spans="1:20" x14ac:dyDescent="0.3">
      <c r="A17" s="4">
        <v>44348</v>
      </c>
      <c r="B17" t="s">
        <v>2</v>
      </c>
      <c r="C17">
        <v>29</v>
      </c>
      <c r="D17" s="2">
        <v>99</v>
      </c>
      <c r="E17" s="3">
        <v>0.29292929292929198</v>
      </c>
    </row>
    <row r="18" spans="1:20" x14ac:dyDescent="0.3">
      <c r="A18" s="4">
        <v>44348</v>
      </c>
      <c r="B18" t="s">
        <v>3</v>
      </c>
      <c r="C18">
        <v>70</v>
      </c>
      <c r="D18" s="2">
        <v>99</v>
      </c>
      <c r="E18" s="3">
        <v>0.70707070707070696</v>
      </c>
    </row>
    <row r="19" spans="1:20" x14ac:dyDescent="0.3">
      <c r="A19" s="4">
        <v>44348</v>
      </c>
      <c r="B19" t="s">
        <v>5</v>
      </c>
      <c r="C19">
        <v>0</v>
      </c>
      <c r="D19" s="2">
        <v>99</v>
      </c>
      <c r="E19" s="3">
        <v>0</v>
      </c>
    </row>
    <row r="20" spans="1:20" x14ac:dyDescent="0.3">
      <c r="A20" s="4">
        <v>44378</v>
      </c>
      <c r="B20" t="s">
        <v>2</v>
      </c>
      <c r="C20">
        <v>32</v>
      </c>
      <c r="D20" s="2">
        <v>86</v>
      </c>
      <c r="E20" s="3">
        <v>0.372093023255813</v>
      </c>
    </row>
    <row r="21" spans="1:20" x14ac:dyDescent="0.3">
      <c r="A21" s="4">
        <v>44378</v>
      </c>
      <c r="B21" t="s">
        <v>3</v>
      </c>
      <c r="C21">
        <v>50</v>
      </c>
      <c r="D21" s="2">
        <v>86</v>
      </c>
      <c r="E21" s="3">
        <v>0.581395348837209</v>
      </c>
    </row>
    <row r="22" spans="1:20" x14ac:dyDescent="0.3">
      <c r="A22" s="4">
        <v>44378</v>
      </c>
      <c r="B22" t="s">
        <v>4</v>
      </c>
      <c r="C22">
        <v>4</v>
      </c>
      <c r="D22" s="2">
        <v>86</v>
      </c>
      <c r="E22" s="3">
        <v>4.6511627906976702E-2</v>
      </c>
      <c r="I22" s="1">
        <v>44197</v>
      </c>
      <c r="J22" s="1">
        <v>44228</v>
      </c>
      <c r="K22" s="1">
        <v>44256</v>
      </c>
      <c r="L22" s="1">
        <v>44287</v>
      </c>
      <c r="M22" s="1">
        <v>44317</v>
      </c>
      <c r="N22" s="1">
        <v>44348</v>
      </c>
      <c r="O22" s="1">
        <v>44378</v>
      </c>
      <c r="P22" s="1">
        <v>44409</v>
      </c>
      <c r="Q22" s="1">
        <v>44440</v>
      </c>
      <c r="R22" s="1">
        <v>44470</v>
      </c>
      <c r="S22" s="1">
        <v>44501</v>
      </c>
      <c r="T22" s="1">
        <v>44531</v>
      </c>
    </row>
    <row r="23" spans="1:20" x14ac:dyDescent="0.3">
      <c r="A23" s="4">
        <v>44378</v>
      </c>
      <c r="B23" t="s">
        <v>5</v>
      </c>
      <c r="C23">
        <v>0</v>
      </c>
      <c r="D23" s="2">
        <v>86</v>
      </c>
      <c r="E23" s="3">
        <v>0</v>
      </c>
      <c r="H23" t="s">
        <v>2</v>
      </c>
      <c r="I23" s="3">
        <f>+IF(AND(I$22=$A2, $H23=$B2), $E2, 0)</f>
        <v>0.83834586466165395</v>
      </c>
      <c r="J23" s="3">
        <f>+IF(AND(J$22=$A5, $H23=$B5), $E5, 0)</f>
        <v>0.33653846153846101</v>
      </c>
      <c r="K23" s="3">
        <f>+IF(AND(K$22=$A7, $H23=$B7), $E7, 0)</f>
        <v>0.40880503144654001</v>
      </c>
      <c r="L23" s="3">
        <f>+IF(AND(L$22=$A11, $H23=$B11), $E11, 0)</f>
        <v>0.36697247706421998</v>
      </c>
      <c r="M23" s="3">
        <f>+IF(AND(M$22=$A14, $H23=$B14), $E14, 0)</f>
        <v>0.48598130841121401</v>
      </c>
      <c r="N23" s="3">
        <f>+IF(AND(N$22=$A17, $H23=$B17), $E17, 0)</f>
        <v>0.29292929292929198</v>
      </c>
      <c r="O23" s="3">
        <f>+IF(AND(O$22=$A20, $H23=$B20), $E20, 0)</f>
        <v>0.372093023255813</v>
      </c>
      <c r="P23" s="3">
        <f>+IF(AND(P$22=$A24, $H23=$B24), $E24, 0)</f>
        <v>0.205673758865248</v>
      </c>
      <c r="Q23" s="3">
        <f>+IF(AND(Q$22=$A27, $H23=$B27), $E27, 0)</f>
        <v>0.168831168831168</v>
      </c>
      <c r="R23" s="3">
        <f>+IF(AND(R$22=$A31, $H23=$B31), $E31, 0)</f>
        <v>0.26027397260273899</v>
      </c>
      <c r="S23" s="3">
        <f>+IF(AND(S$22=$A35, $H23=$B35), $E35, 0)</f>
        <v>0.27777777777777701</v>
      </c>
      <c r="T23" s="3">
        <f>+IF(AND(T$22=$A38, $H23=$B38), $E38, 0)</f>
        <v>0.30898876404494302</v>
      </c>
    </row>
    <row r="24" spans="1:20" x14ac:dyDescent="0.3">
      <c r="A24" s="4">
        <v>44409</v>
      </c>
      <c r="B24" t="s">
        <v>2</v>
      </c>
      <c r="C24">
        <v>29</v>
      </c>
      <c r="D24" s="2">
        <v>141</v>
      </c>
      <c r="E24" s="3">
        <v>0.205673758865248</v>
      </c>
      <c r="H24" t="s">
        <v>3</v>
      </c>
      <c r="I24" s="3">
        <f t="shared" ref="I24:I26" si="0">+IF(AND(I$22=A3, H24=B3), E3, 0)</f>
        <v>0.15413533834586399</v>
      </c>
      <c r="J24" s="3">
        <f t="shared" ref="J24:J26" si="1">+IF(AND(J$22=$A6, $H24=$B6), $E6, 0)</f>
        <v>0.66346153846153799</v>
      </c>
      <c r="K24" s="3">
        <f t="shared" ref="K24:K25" si="2">+IF(AND(K$22=$A8, $H24=$B8), $E8, 0)</f>
        <v>0.58490566037735803</v>
      </c>
      <c r="L24" s="3">
        <f t="shared" ref="L24:L26" si="3">+IF(AND(L$22=$A12, $H24=$B12), $E12, 0)</f>
        <v>0.63302752293577902</v>
      </c>
      <c r="M24" s="3">
        <f>+IF(AND(M$22=$A15, $H24=$B15), $E15, 0)</f>
        <v>0.51401869158878499</v>
      </c>
      <c r="N24" s="3">
        <f t="shared" ref="N24:N26" si="4">+IF(AND(N$22=$A18, $H24=$B18), $E18, 0)</f>
        <v>0.70707070707070696</v>
      </c>
      <c r="O24" s="3">
        <f t="shared" ref="O24:O26" si="5">+IF(AND(O$22=$A21, $H24=$B21), $E21, 0)</f>
        <v>0.581395348837209</v>
      </c>
      <c r="P24" s="3">
        <f t="shared" ref="P24:P26" si="6">+IF(AND(P$22=$A25, $H24=$B25), $E25, 0)</f>
        <v>0.79432624113475103</v>
      </c>
      <c r="Q24" s="3">
        <f t="shared" ref="Q24:Q26" si="7">+IF(AND(Q$22=$A28, $H24=$B28), $E28, 0)</f>
        <v>0.82683982683982604</v>
      </c>
      <c r="R24" s="3">
        <f t="shared" ref="R24:R26" si="8">+IF(AND(R$22=$A32, $H24=$B32), $E32, 0)</f>
        <v>0.72602739726027299</v>
      </c>
      <c r="S24" s="3">
        <f t="shared" ref="S24:S25" si="9">+IF(AND(S$22=$A36, $H24=$B36), $E36, 0)</f>
        <v>0.70833333333333304</v>
      </c>
      <c r="T24" s="3">
        <f t="shared" ref="T24:T26" si="10">+IF(AND(T$22=$A39, $H24=$B39), $E39, 0)</f>
        <v>0.66853932584269604</v>
      </c>
    </row>
    <row r="25" spans="1:20" x14ac:dyDescent="0.3">
      <c r="A25" s="4">
        <v>44409</v>
      </c>
      <c r="B25" t="s">
        <v>3</v>
      </c>
      <c r="C25">
        <v>112</v>
      </c>
      <c r="D25" s="2">
        <v>141</v>
      </c>
      <c r="E25" s="3">
        <v>0.79432624113475103</v>
      </c>
      <c r="H25" t="s">
        <v>4</v>
      </c>
      <c r="I25" s="3">
        <f t="shared" si="0"/>
        <v>7.5187969924812E-3</v>
      </c>
      <c r="J25" s="3">
        <f t="shared" si="1"/>
        <v>0</v>
      </c>
      <c r="K25" s="3">
        <f t="shared" si="2"/>
        <v>6.2893081761006197E-3</v>
      </c>
      <c r="L25" s="3">
        <f t="shared" si="3"/>
        <v>0</v>
      </c>
      <c r="M25" s="3">
        <f>+IF(AND(M$22=$A16, $H25=$B16), $E16, 0)</f>
        <v>0</v>
      </c>
      <c r="N25" s="3">
        <f t="shared" si="4"/>
        <v>0</v>
      </c>
      <c r="O25" s="3">
        <f t="shared" si="5"/>
        <v>4.6511627906976702E-2</v>
      </c>
      <c r="P25" s="3">
        <f t="shared" si="6"/>
        <v>0</v>
      </c>
      <c r="Q25" s="3">
        <f t="shared" si="7"/>
        <v>4.3290043290043203E-3</v>
      </c>
      <c r="R25" s="3">
        <f t="shared" si="8"/>
        <v>0</v>
      </c>
      <c r="S25" s="3">
        <f t="shared" si="9"/>
        <v>0</v>
      </c>
      <c r="T25" s="3">
        <f t="shared" si="10"/>
        <v>2.2471910112359501E-2</v>
      </c>
    </row>
    <row r="26" spans="1:20" x14ac:dyDescent="0.3">
      <c r="A26" s="4">
        <v>44409</v>
      </c>
      <c r="B26" t="s">
        <v>5</v>
      </c>
      <c r="C26">
        <v>0</v>
      </c>
      <c r="D26" s="2">
        <v>141</v>
      </c>
      <c r="E26" s="3">
        <v>0</v>
      </c>
      <c r="H26" t="s">
        <v>5</v>
      </c>
      <c r="I26" s="3">
        <f t="shared" si="0"/>
        <v>0</v>
      </c>
      <c r="J26" s="3">
        <f t="shared" si="1"/>
        <v>0</v>
      </c>
      <c r="K26" s="3">
        <f>+IF(AND(K$22=$A10, $H26=$B10), $E10, 0)</f>
        <v>0</v>
      </c>
      <c r="L26" s="3">
        <f t="shared" si="3"/>
        <v>0</v>
      </c>
      <c r="M26" s="3">
        <f>+IF(AND(M$22=$A17, $H26=$B17), $E17, 0)</f>
        <v>0</v>
      </c>
      <c r="N26" s="3">
        <f t="shared" si="4"/>
        <v>0</v>
      </c>
      <c r="O26" s="3">
        <f t="shared" si="5"/>
        <v>0</v>
      </c>
      <c r="P26" s="3">
        <f t="shared" si="6"/>
        <v>0</v>
      </c>
      <c r="Q26" s="3">
        <f t="shared" si="7"/>
        <v>0</v>
      </c>
      <c r="R26" s="3">
        <f t="shared" si="8"/>
        <v>1.3698630136986301E-2</v>
      </c>
      <c r="S26" s="3">
        <f>+IF(AND(S$22=$A37, $H26=$B37), $E37, 0)</f>
        <v>1.38888888888888E-2</v>
      </c>
      <c r="T26" s="3">
        <f t="shared" si="10"/>
        <v>0</v>
      </c>
    </row>
    <row r="27" spans="1:20" x14ac:dyDescent="0.3">
      <c r="A27" s="4">
        <v>44440</v>
      </c>
      <c r="B27" t="s">
        <v>2</v>
      </c>
      <c r="C27">
        <v>39</v>
      </c>
      <c r="D27" s="2">
        <v>231</v>
      </c>
      <c r="E27" s="3">
        <v>0.168831168831168</v>
      </c>
      <c r="I27" s="1"/>
    </row>
    <row r="28" spans="1:20" x14ac:dyDescent="0.3">
      <c r="A28" s="4">
        <v>44440</v>
      </c>
      <c r="B28" t="s">
        <v>3</v>
      </c>
      <c r="C28">
        <v>191</v>
      </c>
      <c r="D28" s="2">
        <v>231</v>
      </c>
      <c r="E28" s="3">
        <v>0.82683982683982604</v>
      </c>
      <c r="I28" s="1"/>
    </row>
    <row r="29" spans="1:20" x14ac:dyDescent="0.3">
      <c r="A29" s="4">
        <v>44440</v>
      </c>
      <c r="B29" t="s">
        <v>4</v>
      </c>
      <c r="C29">
        <v>1</v>
      </c>
      <c r="D29" s="2">
        <v>231</v>
      </c>
      <c r="E29" s="3">
        <v>4.3290043290043203E-3</v>
      </c>
      <c r="I29" s="1"/>
    </row>
    <row r="30" spans="1:20" x14ac:dyDescent="0.3">
      <c r="A30" s="4">
        <v>44440</v>
      </c>
      <c r="B30" t="s">
        <v>5</v>
      </c>
      <c r="C30">
        <v>0</v>
      </c>
      <c r="D30" s="2">
        <v>231</v>
      </c>
      <c r="E30" s="3">
        <v>0</v>
      </c>
      <c r="I30" s="1"/>
    </row>
    <row r="31" spans="1:20" x14ac:dyDescent="0.3">
      <c r="A31" s="4">
        <v>44470</v>
      </c>
      <c r="B31" t="s">
        <v>2</v>
      </c>
      <c r="C31">
        <v>19</v>
      </c>
      <c r="D31" s="2">
        <v>73</v>
      </c>
      <c r="E31" s="3">
        <v>0.26027397260273899</v>
      </c>
      <c r="I31" s="1"/>
    </row>
    <row r="32" spans="1:20" x14ac:dyDescent="0.3">
      <c r="A32" s="4">
        <v>44470</v>
      </c>
      <c r="B32" t="s">
        <v>3</v>
      </c>
      <c r="C32">
        <v>53</v>
      </c>
      <c r="D32" s="2">
        <v>73</v>
      </c>
      <c r="E32" s="3">
        <v>0.72602739726027299</v>
      </c>
      <c r="I32" s="1"/>
    </row>
    <row r="33" spans="1:9" x14ac:dyDescent="0.3">
      <c r="A33" s="4">
        <v>44470</v>
      </c>
      <c r="B33" t="s">
        <v>4</v>
      </c>
      <c r="C33">
        <v>0</v>
      </c>
      <c r="D33" s="2">
        <v>73</v>
      </c>
      <c r="E33" s="3">
        <v>0</v>
      </c>
      <c r="I33" s="1"/>
    </row>
    <row r="34" spans="1:9" x14ac:dyDescent="0.3">
      <c r="A34" s="4">
        <v>44470</v>
      </c>
      <c r="B34" t="s">
        <v>5</v>
      </c>
      <c r="C34">
        <v>1</v>
      </c>
      <c r="D34" s="2">
        <v>73</v>
      </c>
      <c r="E34" s="3">
        <v>1.3698630136986301E-2</v>
      </c>
    </row>
    <row r="35" spans="1:9" x14ac:dyDescent="0.3">
      <c r="A35" s="4">
        <v>44501</v>
      </c>
      <c r="B35" t="s">
        <v>2</v>
      </c>
      <c r="C35">
        <v>20</v>
      </c>
      <c r="D35" s="2">
        <v>72</v>
      </c>
      <c r="E35" s="3">
        <v>0.27777777777777701</v>
      </c>
    </row>
    <row r="36" spans="1:9" x14ac:dyDescent="0.3">
      <c r="A36" s="4">
        <v>44501</v>
      </c>
      <c r="B36" t="s">
        <v>3</v>
      </c>
      <c r="C36">
        <v>51</v>
      </c>
      <c r="D36" s="2">
        <v>72</v>
      </c>
      <c r="E36" s="3">
        <v>0.70833333333333304</v>
      </c>
    </row>
    <row r="37" spans="1:9" x14ac:dyDescent="0.3">
      <c r="A37" s="4">
        <v>44501</v>
      </c>
      <c r="B37" t="s">
        <v>5</v>
      </c>
      <c r="C37">
        <v>1</v>
      </c>
      <c r="D37" s="2">
        <v>72</v>
      </c>
      <c r="E37" s="3">
        <v>1.38888888888888E-2</v>
      </c>
    </row>
    <row r="38" spans="1:9" x14ac:dyDescent="0.3">
      <c r="A38" s="4">
        <v>44531</v>
      </c>
      <c r="B38" t="s">
        <v>2</v>
      </c>
      <c r="C38">
        <v>55</v>
      </c>
      <c r="D38" s="2">
        <v>178</v>
      </c>
      <c r="E38" s="3">
        <v>0.30898876404494302</v>
      </c>
    </row>
    <row r="39" spans="1:9" x14ac:dyDescent="0.3">
      <c r="A39" s="4">
        <v>44531</v>
      </c>
      <c r="B39" t="s">
        <v>3</v>
      </c>
      <c r="C39">
        <v>119</v>
      </c>
      <c r="D39" s="2">
        <v>178</v>
      </c>
      <c r="E39" s="3">
        <v>0.66853932584269604</v>
      </c>
    </row>
    <row r="40" spans="1:9" x14ac:dyDescent="0.3">
      <c r="A40" s="4">
        <v>44531</v>
      </c>
      <c r="B40" t="s">
        <v>4</v>
      </c>
      <c r="C40">
        <v>4</v>
      </c>
      <c r="D40" s="2">
        <v>178</v>
      </c>
      <c r="E40" s="3">
        <v>2.2471910112359501E-2</v>
      </c>
    </row>
    <row r="41" spans="1:9" x14ac:dyDescent="0.3">
      <c r="A41" s="4">
        <v>44531</v>
      </c>
      <c r="B41" t="s">
        <v>5</v>
      </c>
      <c r="C41">
        <v>0</v>
      </c>
      <c r="D41" s="2">
        <v>178</v>
      </c>
      <c r="E41" s="3">
        <v>0</v>
      </c>
    </row>
  </sheetData>
  <autoFilter ref="A1:E41" xr:uid="{14E74C3F-9BB2-4AD1-914E-9C1558432DF8}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CECDF-3760-43DA-9236-ACDB04D78F7A}">
  <dimension ref="A1:Q61"/>
  <sheetViews>
    <sheetView tabSelected="1" workbookViewId="0">
      <selection activeCell="E11" sqref="E11"/>
    </sheetView>
  </sheetViews>
  <sheetFormatPr baseColWidth="10" defaultRowHeight="14.4" x14ac:dyDescent="0.3"/>
  <sheetData>
    <row r="1" spans="1:4" x14ac:dyDescent="0.3">
      <c r="A1" s="5" t="s">
        <v>9</v>
      </c>
      <c r="B1" s="5" t="s">
        <v>10</v>
      </c>
      <c r="C1" s="5" t="s">
        <v>11</v>
      </c>
    </row>
    <row r="2" spans="1:4" x14ac:dyDescent="0.3">
      <c r="A2" s="1">
        <v>44531</v>
      </c>
      <c r="B2">
        <v>34989.445621999999</v>
      </c>
      <c r="C2">
        <v>133971.39848900001</v>
      </c>
      <c r="D2" s="3">
        <f>B2/C2</f>
        <v>0.26117101125038172</v>
      </c>
    </row>
    <row r="3" spans="1:4" x14ac:dyDescent="0.3">
      <c r="A3" s="1">
        <v>44562</v>
      </c>
      <c r="B3">
        <v>37195.497927999997</v>
      </c>
      <c r="C3">
        <v>134001.71703299999</v>
      </c>
      <c r="D3" s="3">
        <f t="shared" ref="D3:D61" si="0">B3/C3</f>
        <v>0.27757478599203345</v>
      </c>
    </row>
    <row r="4" spans="1:4" x14ac:dyDescent="0.3">
      <c r="A4" s="1">
        <v>44593</v>
      </c>
      <c r="B4">
        <v>37069.175568999999</v>
      </c>
      <c r="C4">
        <v>134013.261929</v>
      </c>
      <c r="D4" s="3">
        <f t="shared" si="0"/>
        <v>0.27660826276013778</v>
      </c>
    </row>
    <row r="5" spans="1:4" x14ac:dyDescent="0.3">
      <c r="A5" s="1">
        <v>44621</v>
      </c>
      <c r="B5">
        <v>37201.799577999998</v>
      </c>
      <c r="C5">
        <v>133997.77823600001</v>
      </c>
      <c r="D5" s="3">
        <f t="shared" si="0"/>
        <v>0.27762997318119204</v>
      </c>
    </row>
    <row r="6" spans="1:4" x14ac:dyDescent="0.3">
      <c r="A6" s="1">
        <v>44652</v>
      </c>
      <c r="B6">
        <v>37154.319456999998</v>
      </c>
      <c r="C6">
        <v>133937.23783999999</v>
      </c>
      <c r="D6" s="3">
        <f t="shared" si="0"/>
        <v>0.2774009682160547</v>
      </c>
    </row>
    <row r="7" spans="1:4" x14ac:dyDescent="0.3">
      <c r="A7" s="1">
        <v>44682</v>
      </c>
      <c r="B7">
        <v>37158.362437000003</v>
      </c>
      <c r="C7">
        <v>133925.62724599999</v>
      </c>
      <c r="D7" s="3">
        <f t="shared" si="0"/>
        <v>0.27745520555782821</v>
      </c>
    </row>
    <row r="8" spans="1:4" x14ac:dyDescent="0.3">
      <c r="A8" s="1">
        <v>44713</v>
      </c>
      <c r="B8">
        <v>37063.338048999998</v>
      </c>
      <c r="C8">
        <v>133899.73814999999</v>
      </c>
      <c r="D8" s="3">
        <f t="shared" si="0"/>
        <v>0.27679918244111967</v>
      </c>
    </row>
    <row r="9" spans="1:4" x14ac:dyDescent="0.3">
      <c r="A9" s="1">
        <v>44743</v>
      </c>
      <c r="B9">
        <v>37090.474845999997</v>
      </c>
      <c r="C9">
        <v>133971.15065</v>
      </c>
      <c r="D9" s="3">
        <f t="shared" si="0"/>
        <v>0.27685419335464967</v>
      </c>
    </row>
    <row r="10" spans="1:4" x14ac:dyDescent="0.3">
      <c r="A10" s="1">
        <v>44774</v>
      </c>
      <c r="B10">
        <v>37094.262043000002</v>
      </c>
      <c r="C10">
        <v>133954.554374</v>
      </c>
      <c r="D10" s="3">
        <f t="shared" si="0"/>
        <v>0.27691676640895041</v>
      </c>
    </row>
    <row r="11" spans="1:4" x14ac:dyDescent="0.3">
      <c r="A11" s="1">
        <v>44805</v>
      </c>
      <c r="B11">
        <v>37032.583790999997</v>
      </c>
      <c r="C11">
        <v>133981.344499</v>
      </c>
      <c r="D11" s="3">
        <f t="shared" si="0"/>
        <v>0.27640104620144634</v>
      </c>
    </row>
    <row r="12" spans="1:4" x14ac:dyDescent="0.3">
      <c r="A12" s="1">
        <v>44835</v>
      </c>
      <c r="B12">
        <v>37074.129547999997</v>
      </c>
      <c r="C12">
        <v>133892.83516700001</v>
      </c>
      <c r="D12" s="3">
        <f t="shared" si="0"/>
        <v>0.27689405113991861</v>
      </c>
    </row>
    <row r="13" spans="1:4" x14ac:dyDescent="0.3">
      <c r="A13" s="1">
        <v>44866</v>
      </c>
      <c r="B13">
        <v>37034.520134999999</v>
      </c>
      <c r="C13">
        <v>133952.02699499999</v>
      </c>
      <c r="D13" s="3">
        <f t="shared" si="0"/>
        <v>0.27647599641312171</v>
      </c>
    </row>
    <row r="14" spans="1:4" x14ac:dyDescent="0.3">
      <c r="A14" s="1">
        <v>44896</v>
      </c>
      <c r="B14">
        <v>37461.429623000004</v>
      </c>
      <c r="C14">
        <v>133982.71820900001</v>
      </c>
      <c r="D14" s="3">
        <f t="shared" si="0"/>
        <v>0.27959896711875792</v>
      </c>
    </row>
    <row r="15" spans="1:4" x14ac:dyDescent="0.3">
      <c r="A15" s="1">
        <v>44927</v>
      </c>
      <c r="B15">
        <v>38630.055434000002</v>
      </c>
      <c r="C15">
        <v>134063.757297</v>
      </c>
      <c r="D15" s="3">
        <f t="shared" si="0"/>
        <v>0.28814689527476373</v>
      </c>
    </row>
    <row r="16" spans="1:4" x14ac:dyDescent="0.3">
      <c r="A16" s="1">
        <v>44958</v>
      </c>
      <c r="B16">
        <v>38386.564748999997</v>
      </c>
      <c r="C16">
        <v>134150.553059</v>
      </c>
      <c r="D16" s="3">
        <f t="shared" si="0"/>
        <v>0.2861454080783209</v>
      </c>
    </row>
    <row r="17" spans="1:4" x14ac:dyDescent="0.3">
      <c r="A17" s="1">
        <v>44986</v>
      </c>
      <c r="B17">
        <v>38636.701096999997</v>
      </c>
      <c r="C17">
        <v>134063.57355199999</v>
      </c>
      <c r="D17" s="3">
        <f t="shared" si="0"/>
        <v>0.2881968611855163</v>
      </c>
    </row>
    <row r="18" spans="1:4" x14ac:dyDescent="0.3">
      <c r="A18" s="1">
        <v>45017</v>
      </c>
      <c r="B18">
        <v>38542.458042999999</v>
      </c>
      <c r="C18">
        <v>134073.11712400001</v>
      </c>
      <c r="D18" s="3">
        <f t="shared" si="0"/>
        <v>0.28747342397770381</v>
      </c>
    </row>
    <row r="19" spans="1:4" x14ac:dyDescent="0.3">
      <c r="A19" s="1">
        <v>45047</v>
      </c>
      <c r="B19">
        <v>38623.151238999999</v>
      </c>
      <c r="C19">
        <v>134018.31944299999</v>
      </c>
      <c r="D19" s="3">
        <f t="shared" si="0"/>
        <v>0.28819307240624675</v>
      </c>
    </row>
    <row r="20" spans="1:4" x14ac:dyDescent="0.3">
      <c r="A20" s="1">
        <v>45078</v>
      </c>
      <c r="B20">
        <v>38510.880108999998</v>
      </c>
      <c r="C20">
        <v>134026.128215</v>
      </c>
      <c r="D20" s="3">
        <f t="shared" si="0"/>
        <v>0.2873386004796184</v>
      </c>
    </row>
    <row r="21" spans="1:4" x14ac:dyDescent="0.3">
      <c r="A21" s="1">
        <v>45108</v>
      </c>
      <c r="B21">
        <v>38591.327468000003</v>
      </c>
      <c r="C21">
        <v>134016.997355</v>
      </c>
      <c r="D21" s="3">
        <f t="shared" si="0"/>
        <v>0.28795845474566745</v>
      </c>
    </row>
    <row r="22" spans="1:4" x14ac:dyDescent="0.3">
      <c r="A22" s="1">
        <v>45139</v>
      </c>
      <c r="B22">
        <v>38606.168403000003</v>
      </c>
      <c r="C22">
        <v>134016.94434700001</v>
      </c>
      <c r="D22" s="3">
        <f t="shared" si="0"/>
        <v>0.28806930788572488</v>
      </c>
    </row>
    <row r="23" spans="1:4" x14ac:dyDescent="0.3">
      <c r="A23" s="1">
        <v>45170</v>
      </c>
      <c r="B23">
        <v>38534.347336999999</v>
      </c>
      <c r="C23">
        <v>134089.63717100001</v>
      </c>
      <c r="D23" s="3">
        <f t="shared" si="0"/>
        <v>0.28737751962038977</v>
      </c>
    </row>
    <row r="24" spans="1:4" x14ac:dyDescent="0.3">
      <c r="A24" s="1">
        <v>45200</v>
      </c>
      <c r="B24">
        <v>38611.397381000002</v>
      </c>
      <c r="C24">
        <v>134018.13893300001</v>
      </c>
      <c r="D24" s="3">
        <f t="shared" si="0"/>
        <v>0.28810575708936748</v>
      </c>
    </row>
    <row r="25" spans="1:4" x14ac:dyDescent="0.3">
      <c r="A25" s="1">
        <v>45231</v>
      </c>
      <c r="B25">
        <v>38525.149781</v>
      </c>
      <c r="C25">
        <v>134089.79616</v>
      </c>
      <c r="D25" s="3">
        <f t="shared" si="0"/>
        <v>0.28730858636723278</v>
      </c>
    </row>
    <row r="26" spans="1:4" x14ac:dyDescent="0.3">
      <c r="A26" s="1">
        <v>45261</v>
      </c>
      <c r="B26">
        <v>38649.653968999999</v>
      </c>
      <c r="C26">
        <v>134016.24052600001</v>
      </c>
      <c r="D26" s="3">
        <f t="shared" si="0"/>
        <v>0.28839530057927359</v>
      </c>
    </row>
    <row r="27" spans="1:4" x14ac:dyDescent="0.3">
      <c r="A27" s="1">
        <v>45292</v>
      </c>
      <c r="B27">
        <v>38672.072456000002</v>
      </c>
      <c r="C27">
        <v>134129.49488700001</v>
      </c>
      <c r="D27" s="3">
        <f t="shared" si="0"/>
        <v>0.28831893006515857</v>
      </c>
    </row>
    <row r="28" spans="1:4" x14ac:dyDescent="0.3">
      <c r="A28" s="1">
        <v>45323</v>
      </c>
      <c r="B28">
        <v>38514.945629000002</v>
      </c>
      <c r="C28">
        <v>134337.79215200001</v>
      </c>
      <c r="D28" s="3">
        <f t="shared" si="0"/>
        <v>0.28670223778444459</v>
      </c>
    </row>
    <row r="29" spans="1:4" x14ac:dyDescent="0.3">
      <c r="A29" s="1">
        <v>45352</v>
      </c>
      <c r="B29">
        <v>38681.221446000003</v>
      </c>
      <c r="C29">
        <v>134208.025486</v>
      </c>
      <c r="D29" s="3">
        <f t="shared" si="0"/>
        <v>0.28821839309479341</v>
      </c>
    </row>
    <row r="30" spans="1:4" x14ac:dyDescent="0.3">
      <c r="A30" s="1">
        <v>45383</v>
      </c>
      <c r="B30">
        <v>38588.683632</v>
      </c>
      <c r="C30">
        <v>134257.857284</v>
      </c>
      <c r="D30" s="3">
        <f t="shared" si="0"/>
        <v>0.28742216219324956</v>
      </c>
    </row>
    <row r="31" spans="1:4" x14ac:dyDescent="0.3">
      <c r="A31" s="1">
        <v>45413</v>
      </c>
      <c r="B31">
        <v>38666.898553999999</v>
      </c>
      <c r="C31">
        <v>134207.01066500001</v>
      </c>
      <c r="D31" s="3">
        <f t="shared" si="0"/>
        <v>0.28811385010666946</v>
      </c>
    </row>
    <row r="32" spans="1:4" x14ac:dyDescent="0.3">
      <c r="A32" s="1">
        <v>45444</v>
      </c>
      <c r="B32">
        <v>38557.130323999998</v>
      </c>
      <c r="C32">
        <v>134257.857284</v>
      </c>
      <c r="D32" s="3">
        <f t="shared" si="0"/>
        <v>0.28718714199675366</v>
      </c>
    </row>
    <row r="33" spans="1:17" x14ac:dyDescent="0.3">
      <c r="A33" s="1">
        <v>45474</v>
      </c>
      <c r="B33">
        <v>38644.929063000003</v>
      </c>
      <c r="C33">
        <v>134207.38915500001</v>
      </c>
      <c r="D33" s="3">
        <f t="shared" si="0"/>
        <v>0.28794933949849699</v>
      </c>
    </row>
    <row r="34" spans="1:17" x14ac:dyDescent="0.3">
      <c r="A34" s="1">
        <v>45505</v>
      </c>
      <c r="B34">
        <v>38636.413936999998</v>
      </c>
      <c r="C34">
        <v>134207.305708</v>
      </c>
      <c r="D34" s="3">
        <f t="shared" si="0"/>
        <v>0.28788607097934543</v>
      </c>
    </row>
    <row r="35" spans="1:17" x14ac:dyDescent="0.3">
      <c r="A35" s="1">
        <v>45536</v>
      </c>
      <c r="B35">
        <v>38561.824611999997</v>
      </c>
      <c r="C35">
        <v>134210.63350900001</v>
      </c>
      <c r="D35" s="3">
        <f t="shared" si="0"/>
        <v>0.28732316958636578</v>
      </c>
    </row>
    <row r="36" spans="1:17" x14ac:dyDescent="0.3">
      <c r="A36" s="1">
        <v>45566</v>
      </c>
      <c r="B36">
        <v>38642.755082000003</v>
      </c>
      <c r="C36">
        <v>134206.605354</v>
      </c>
      <c r="D36" s="3">
        <f t="shared" si="0"/>
        <v>0.28793482243344937</v>
      </c>
      <c r="Q36">
        <v>1</v>
      </c>
    </row>
    <row r="37" spans="1:17" x14ac:dyDescent="0.3">
      <c r="A37" s="1">
        <v>45597</v>
      </c>
      <c r="B37">
        <v>38557.861295000002</v>
      </c>
      <c r="C37">
        <v>134210.51268099999</v>
      </c>
      <c r="D37" s="3">
        <f t="shared" si="0"/>
        <v>0.28729389765946844</v>
      </c>
    </row>
    <row r="38" spans="1:17" x14ac:dyDescent="0.3">
      <c r="A38" s="1">
        <v>45627</v>
      </c>
      <c r="B38">
        <v>38669.253850000001</v>
      </c>
      <c r="C38">
        <v>134207.47552199999</v>
      </c>
      <c r="D38" s="3">
        <f t="shared" si="0"/>
        <v>0.28813040182445826</v>
      </c>
    </row>
    <row r="39" spans="1:17" x14ac:dyDescent="0.3">
      <c r="A39" s="1">
        <v>45658</v>
      </c>
      <c r="B39">
        <v>38795.016159999999</v>
      </c>
      <c r="C39">
        <v>134339.58816399999</v>
      </c>
      <c r="D39" s="3">
        <f t="shared" si="0"/>
        <v>0.28878320002469832</v>
      </c>
    </row>
    <row r="40" spans="1:17" x14ac:dyDescent="0.3">
      <c r="A40" s="1">
        <v>45689</v>
      </c>
      <c r="B40">
        <v>38533.033349999998</v>
      </c>
      <c r="C40">
        <v>134338.87970200001</v>
      </c>
      <c r="D40" s="3">
        <f t="shared" si="0"/>
        <v>0.28683455925400519</v>
      </c>
    </row>
    <row r="41" spans="1:17" x14ac:dyDescent="0.3">
      <c r="A41" s="1">
        <v>45717</v>
      </c>
      <c r="B41">
        <v>38789.604478000001</v>
      </c>
      <c r="C41">
        <v>134339.58816399999</v>
      </c>
      <c r="D41" s="3">
        <f t="shared" si="0"/>
        <v>0.2887429164264384</v>
      </c>
    </row>
    <row r="42" spans="1:17" x14ac:dyDescent="0.3">
      <c r="A42" s="1">
        <v>45748</v>
      </c>
      <c r="B42">
        <v>38695.937731999999</v>
      </c>
      <c r="C42">
        <v>134339.33973899999</v>
      </c>
      <c r="D42" s="3">
        <f t="shared" si="0"/>
        <v>0.28804621049336748</v>
      </c>
    </row>
    <row r="43" spans="1:17" x14ac:dyDescent="0.3">
      <c r="A43" s="1">
        <v>45778</v>
      </c>
      <c r="B43">
        <v>38790.672651000001</v>
      </c>
      <c r="C43">
        <v>134339.58816399999</v>
      </c>
      <c r="D43" s="3">
        <f t="shared" si="0"/>
        <v>0.28875086771625996</v>
      </c>
    </row>
    <row r="44" spans="1:17" x14ac:dyDescent="0.3">
      <c r="A44" s="1">
        <v>45809</v>
      </c>
      <c r="B44">
        <v>38695.163484999997</v>
      </c>
      <c r="C44">
        <v>134339.33973899999</v>
      </c>
      <c r="D44" s="3">
        <f t="shared" si="0"/>
        <v>0.288040447125753</v>
      </c>
    </row>
    <row r="45" spans="1:17" x14ac:dyDescent="0.3">
      <c r="A45" s="1">
        <v>45839</v>
      </c>
      <c r="B45">
        <v>38789.342707999996</v>
      </c>
      <c r="C45">
        <v>134339.58816399999</v>
      </c>
      <c r="D45" s="3">
        <f t="shared" si="0"/>
        <v>0.28874096785711806</v>
      </c>
    </row>
    <row r="46" spans="1:17" x14ac:dyDescent="0.3">
      <c r="A46" s="1">
        <v>45870</v>
      </c>
      <c r="B46">
        <v>38791.831104999997</v>
      </c>
      <c r="C46">
        <v>134339.58816399999</v>
      </c>
      <c r="D46" s="3">
        <f t="shared" si="0"/>
        <v>0.28875949104178766</v>
      </c>
    </row>
    <row r="47" spans="1:17" x14ac:dyDescent="0.3">
      <c r="A47" s="1">
        <v>45901</v>
      </c>
      <c r="B47">
        <v>38695.425789000001</v>
      </c>
      <c r="C47">
        <v>134339.36142599999</v>
      </c>
      <c r="D47" s="3">
        <f t="shared" si="0"/>
        <v>0.28804235317372073</v>
      </c>
    </row>
    <row r="48" spans="1:17" x14ac:dyDescent="0.3">
      <c r="A48" s="1">
        <v>45931</v>
      </c>
      <c r="B48">
        <v>38792.017297999999</v>
      </c>
      <c r="C48">
        <v>134339.60985099999</v>
      </c>
      <c r="D48" s="3">
        <f t="shared" si="0"/>
        <v>0.28876083041349732</v>
      </c>
    </row>
    <row r="49" spans="1:4" x14ac:dyDescent="0.3">
      <c r="A49" s="1">
        <v>45962</v>
      </c>
      <c r="B49">
        <v>38695.466482000003</v>
      </c>
      <c r="C49">
        <v>134339.35993199999</v>
      </c>
      <c r="D49" s="3">
        <f t="shared" si="0"/>
        <v>0.28804265928903416</v>
      </c>
    </row>
    <row r="50" spans="1:4" x14ac:dyDescent="0.3">
      <c r="A50" s="1">
        <v>45992</v>
      </c>
      <c r="B50">
        <v>38790.171518000003</v>
      </c>
      <c r="C50">
        <v>134339.60835699999</v>
      </c>
      <c r="D50" s="3">
        <f t="shared" si="0"/>
        <v>0.28874709396887099</v>
      </c>
    </row>
    <row r="51" spans="1:4" x14ac:dyDescent="0.3">
      <c r="A51" s="1">
        <v>46023</v>
      </c>
      <c r="B51">
        <v>38807.879555</v>
      </c>
      <c r="C51">
        <v>134341.667349</v>
      </c>
      <c r="D51" s="3">
        <f t="shared" si="0"/>
        <v>0.28887448191470488</v>
      </c>
    </row>
    <row r="52" spans="1:4" x14ac:dyDescent="0.3">
      <c r="A52" s="1">
        <v>46054</v>
      </c>
      <c r="B52">
        <v>38542.610446999999</v>
      </c>
      <c r="C52">
        <v>134341.201306</v>
      </c>
      <c r="D52" s="3">
        <f t="shared" si="0"/>
        <v>0.28690089170193084</v>
      </c>
    </row>
    <row r="53" spans="1:4" x14ac:dyDescent="0.3">
      <c r="A53" s="1">
        <v>46082</v>
      </c>
      <c r="B53">
        <v>38801.680394000003</v>
      </c>
      <c r="C53">
        <v>134341.667349</v>
      </c>
      <c r="D53" s="3">
        <f t="shared" si="0"/>
        <v>0.28882833717701978</v>
      </c>
    </row>
    <row r="54" spans="1:4" x14ac:dyDescent="0.3">
      <c r="A54" s="1">
        <v>46113</v>
      </c>
      <c r="B54">
        <v>38702.841151000001</v>
      </c>
      <c r="C54">
        <v>134341.50752899999</v>
      </c>
      <c r="D54" s="3">
        <f t="shared" si="0"/>
        <v>0.28809294954982773</v>
      </c>
    </row>
    <row r="55" spans="1:4" x14ac:dyDescent="0.3">
      <c r="A55" s="1">
        <v>46143</v>
      </c>
      <c r="B55">
        <v>38795.197665</v>
      </c>
      <c r="C55">
        <v>134341.667349</v>
      </c>
      <c r="D55" s="3">
        <f t="shared" si="0"/>
        <v>0.28878008164224844</v>
      </c>
    </row>
    <row r="56" spans="1:4" x14ac:dyDescent="0.3">
      <c r="A56" s="1">
        <v>46174</v>
      </c>
      <c r="B56">
        <v>38700.142461000003</v>
      </c>
      <c r="C56">
        <v>134341.50752899999</v>
      </c>
      <c r="D56" s="3">
        <f t="shared" si="0"/>
        <v>0.28807286126847947</v>
      </c>
    </row>
    <row r="57" spans="1:4" x14ac:dyDescent="0.3">
      <c r="A57" s="1">
        <v>46204</v>
      </c>
      <c r="B57">
        <v>38794.696588999999</v>
      </c>
      <c r="C57">
        <v>134341.667349</v>
      </c>
      <c r="D57" s="3">
        <f t="shared" si="0"/>
        <v>0.28877635177935562</v>
      </c>
    </row>
    <row r="58" spans="1:4" x14ac:dyDescent="0.3">
      <c r="A58" s="1">
        <v>46235</v>
      </c>
      <c r="B58">
        <v>38794.15367</v>
      </c>
      <c r="C58">
        <v>134341.667349</v>
      </c>
      <c r="D58" s="3">
        <f t="shared" si="0"/>
        <v>0.28877231044943386</v>
      </c>
    </row>
    <row r="59" spans="1:4" x14ac:dyDescent="0.3">
      <c r="A59" s="1">
        <v>46266</v>
      </c>
      <c r="B59">
        <v>38706.789705000003</v>
      </c>
      <c r="C59">
        <v>134341.50752899999</v>
      </c>
      <c r="D59" s="3">
        <f t="shared" si="0"/>
        <v>0.28812234146356036</v>
      </c>
    </row>
    <row r="60" spans="1:4" x14ac:dyDescent="0.3">
      <c r="A60" s="1">
        <v>46296</v>
      </c>
      <c r="B60">
        <v>38791.049550999996</v>
      </c>
      <c r="C60">
        <v>134341.667349</v>
      </c>
      <c r="D60" s="3">
        <f t="shared" si="0"/>
        <v>0.28874920429732737</v>
      </c>
    </row>
    <row r="61" spans="1:4" x14ac:dyDescent="0.3">
      <c r="A61" s="1">
        <v>46327</v>
      </c>
      <c r="B61">
        <v>38696.424668</v>
      </c>
      <c r="C61">
        <v>134341.50752899999</v>
      </c>
      <c r="D61" s="3">
        <f t="shared" si="0"/>
        <v>0.28804518707404481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Operaciones</vt:lpstr>
      <vt:lpstr>Proyecciones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GERMÁN GABRIEL RODRÍGUEZ MADRID</dc:creator>
  <cp:lastModifiedBy>NATALIA BASTIDAS ROSAS</cp:lastModifiedBy>
  <dcterms:created xsi:type="dcterms:W3CDTF">2022-01-22T18:05:37Z</dcterms:created>
  <dcterms:modified xsi:type="dcterms:W3CDTF">2022-02-03T04:00:29Z</dcterms:modified>
</cp:coreProperties>
</file>