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ander9/Documents/CLIENTES 2020/06 XM/11 EXCEL INDIVIDUALES/ArchivosCap_Demanda_de_electricidad/C†lculo de la ENS y PEN/"/>
    </mc:Choice>
  </mc:AlternateContent>
  <xr:revisionPtr revIDLastSave="0" documentId="13_ncr:1_{88757170-F0BF-6C4F-88AB-316BD2A0946E}" xr6:coauthVersionLast="45" xr6:coauthVersionMax="45" xr10:uidLastSave="{00000000-0000-0000-0000-000000000000}"/>
  <bookViews>
    <workbookView xWindow="0" yWindow="460" windowWidth="51200" windowHeight="26740" xr2:uid="{00000000-000D-0000-FFFF-FFFF00000000}"/>
  </bookViews>
  <sheets>
    <sheet name="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3" l="1"/>
  <c r="B31" i="3"/>
  <c r="B30" i="3"/>
  <c r="C29" i="3"/>
  <c r="C28" i="3"/>
  <c r="B26" i="3"/>
  <c r="C25" i="3"/>
  <c r="C24" i="3"/>
  <c r="B19" i="3"/>
  <c r="C18" i="3"/>
  <c r="C17" i="3"/>
  <c r="C13" i="3"/>
  <c r="C12" i="3"/>
  <c r="C9" i="3"/>
  <c r="H2" i="3"/>
  <c r="F4" i="3" s="1"/>
  <c r="B36" i="3" l="1"/>
  <c r="B32" i="3"/>
  <c r="D31" i="3"/>
</calcChain>
</file>

<file path=xl/sharedStrings.xml><?xml version="1.0" encoding="utf-8"?>
<sst xmlns="http://schemas.openxmlformats.org/spreadsheetml/2006/main" count="21" uniqueCount="15">
  <si>
    <t>Numero de eventos totales</t>
  </si>
  <si>
    <t># STN</t>
  </si>
  <si>
    <t>#STR</t>
  </si>
  <si>
    <t>Validación</t>
  </si>
  <si>
    <t>eventos</t>
  </si>
  <si>
    <t>STN PENS &gt;2%</t>
  </si>
  <si>
    <t>STN PENS &lt;2%</t>
  </si>
  <si>
    <t>STR PENS &gt;2%</t>
  </si>
  <si>
    <t>STR PENS &lt;2%</t>
  </si>
  <si>
    <t>STR &lt; 2</t>
  </si>
  <si>
    <t>Sin dna</t>
  </si>
  <si>
    <t>DNA&gt;0</t>
  </si>
  <si>
    <t>STR &gt;2</t>
  </si>
  <si>
    <t>STN &lt; 2</t>
  </si>
  <si>
    <t>STN &gt;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</si>
</sst>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0" xfId="1" applyFont="1"/>
    <xf numFmtId="9" fontId="0" fillId="0" borderId="1" xfId="1" applyFont="1" applyBorder="1"/>
    <xf numFmtId="164" fontId="0" fillId="0" borderId="0" xfId="1" applyNumberFormat="1" applyFont="1"/>
    <xf numFmtId="10" fontId="0" fillId="0" borderId="0" xfId="1" applyNumberFormat="1" applyFont="1"/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</a:t>
            </a:r>
            <a:r>
              <a:rPr lang="en-US" baseline="0">
                <a:solidFill>
                  <a:sysClr val="windowText" lastClr="000000"/>
                </a:solidFill>
              </a:rPr>
              <a:t> eventos = 2470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5052320232509271"/>
          <c:y val="2.6567036792208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'2019'!$C$4</c:f>
              <c:strCache>
                <c:ptCount val="1"/>
                <c:pt idx="0">
                  <c:v>eventos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7E92-4CBA-A86B-6E07C4BC138F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7E92-4CBA-A86B-6E07C4BC138F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7E92-4CBA-A86B-6E07C4BC138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7E92-4CBA-A86B-6E07C4BC138F}"/>
              </c:ext>
            </c:extLst>
          </c:dPt>
          <c:dLbls>
            <c:dLbl>
              <c:idx val="0"/>
              <c:layout>
                <c:manualLayout>
                  <c:x val="7.4602049316636471E-2"/>
                  <c:y val="4.6359412386622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2-4CBA-A86B-6E07C4BC138F}"/>
                </c:ext>
              </c:extLst>
            </c:dLbl>
            <c:dLbl>
              <c:idx val="1"/>
              <c:layout>
                <c:manualLayout>
                  <c:x val="-7.9974819304822892E-2"/>
                  <c:y val="7.807826672138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2-4CBA-A86B-6E07C4BC138F}"/>
                </c:ext>
              </c:extLst>
            </c:dLbl>
            <c:dLbl>
              <c:idx val="2"/>
              <c:layout>
                <c:manualLayout>
                  <c:x val="-9.5526604007456217E-2"/>
                  <c:y val="-0.174267743865116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2-4CBA-A86B-6E07C4BC138F}"/>
                </c:ext>
              </c:extLst>
            </c:dLbl>
            <c:dLbl>
              <c:idx val="3"/>
              <c:layout>
                <c:manualLayout>
                  <c:x val="0.16013686518112044"/>
                  <c:y val="-7.1275422903566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2-4CBA-A86B-6E07C4BC13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'2019'!$B$5:$B$8</c:f>
              <c:strCache>
                <c:ptCount val="4"/>
                <c:pt idx="0">
                  <c:v>STN PENS &gt;2%</c:v>
                </c:pt>
                <c:pt idx="1">
                  <c:v>STN PENS &lt;2%</c:v>
                </c:pt>
                <c:pt idx="2">
                  <c:v>STR PENS &gt;2%</c:v>
                </c:pt>
                <c:pt idx="3">
                  <c:v>STR PENS &lt;2%</c:v>
                </c:pt>
              </c:strCache>
            </c:strRef>
          </c:cat>
          <c:val>
            <c:numRef>
              <c:f>'2019'!$C$5:$C$8</c:f>
              <c:numCache>
                <c:formatCode>General</c:formatCode>
                <c:ptCount val="4"/>
                <c:pt idx="0">
                  <c:v>23</c:v>
                </c:pt>
                <c:pt idx="1">
                  <c:v>670</c:v>
                </c:pt>
                <c:pt idx="2">
                  <c:v>608</c:v>
                </c:pt>
                <c:pt idx="3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2-4CBA-A86B-6E07C4BC1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1</xdr:row>
      <xdr:rowOff>133349</xdr:rowOff>
    </xdr:from>
    <xdr:to>
      <xdr:col>15</xdr:col>
      <xdr:colOff>615749</xdr:colOff>
      <xdr:row>25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093905" y="330905"/>
          <a:ext cx="5477733" cy="4769909"/>
          <a:chOff x="8208432" y="334432"/>
          <a:chExt cx="5054400" cy="4600576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8208432" y="334432"/>
          <a:ext cx="5054400" cy="46005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9810750" y="200025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89%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9627658" y="2825749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11%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10622492" y="362585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71%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11187641" y="3404659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29%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11653308" y="2261658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98%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10856383" y="1996017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2%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1826875" y="685800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DNA=0</a:t>
            </a:r>
          </a:p>
          <a:p>
            <a:pPr algn="ctr"/>
            <a:r>
              <a:rPr lang="es-CO" sz="1100" b="1"/>
              <a:t>96%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11260667" y="676275"/>
            <a:ext cx="752475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100" b="1"/>
              <a:t>DNA&gt;0</a:t>
            </a:r>
          </a:p>
          <a:p>
            <a:pPr algn="ctr"/>
            <a:r>
              <a:rPr lang="es-CO" sz="1100" b="1"/>
              <a:t>4%</a:t>
            </a:r>
          </a:p>
        </xdr:txBody>
      </xdr:sp>
    </xdr:grpSp>
    <xdr:clientData/>
  </xdr:twoCellAnchor>
  <xdr:twoCellAnchor>
    <xdr:from>
      <xdr:col>4</xdr:col>
      <xdr:colOff>52916</xdr:colOff>
      <xdr:row>4</xdr:row>
      <xdr:rowOff>74084</xdr:rowOff>
    </xdr:from>
    <xdr:to>
      <xdr:col>7</xdr:col>
      <xdr:colOff>567366</xdr:colOff>
      <xdr:row>31</xdr:row>
      <xdr:rowOff>19074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3552472" y="864306"/>
          <a:ext cx="4310338" cy="5278990"/>
          <a:chOff x="2738236" y="1575956"/>
          <a:chExt cx="3901116" cy="5088490"/>
        </a:xfrm>
      </xdr:grpSpPr>
      <xdr:sp macro="" textlink="">
        <xdr:nvSpPr>
          <xdr:cNvPr id="13" name="10 Rectángulo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3268231" y="3290401"/>
            <a:ext cx="481241" cy="360040"/>
          </a:xfrm>
          <a:prstGeom prst="rect">
            <a:avLst/>
          </a:prstGeom>
          <a:ln>
            <a:solidFill>
              <a:schemeClr val="bg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/>
              <a:t>PENS &lt; 2%</a:t>
            </a:r>
          </a:p>
        </xdr:txBody>
      </xdr:sp>
      <xdr:sp macro="" textlink="">
        <xdr:nvSpPr>
          <xdr:cNvPr id="14" name="73 Rectángulo redondeado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2738236" y="2725972"/>
            <a:ext cx="1921116" cy="3938473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15" name="82 Rectángulo redondeado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2738236" y="1575956"/>
            <a:ext cx="3901115" cy="864096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</xdr:txBody>
      </xdr:sp>
      <xdr:sp macro="" textlink="">
        <xdr:nvSpPr>
          <xdr:cNvPr id="16" name="22 Rectángulo redondeado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358618" y="1925363"/>
            <a:ext cx="630845" cy="389807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rgbClr val="000000"/>
                </a:solidFill>
              </a:rPr>
              <a:t>1777</a:t>
            </a:r>
            <a:endParaRPr sz="1200" b="1">
              <a:solidFill>
                <a:srgbClr val="000000"/>
              </a:solidFill>
            </a:endParaRPr>
          </a:p>
        </xdr:txBody>
      </xdr:sp>
      <xdr:sp macro="" textlink="">
        <xdr:nvSpPr>
          <xdr:cNvPr id="17" name="23 Rectángulo redondeado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4439210" y="1935996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693</a:t>
            </a:r>
          </a:p>
        </xdr:txBody>
      </xdr:sp>
      <xdr:sp macro="" textlink="">
        <xdr:nvSpPr>
          <xdr:cNvPr id="18" name="83 CuadroTexto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>
          <a:xfrm>
            <a:off x="3329408" y="1647964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19" name="84 CuadroTexto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4369393" y="166700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20" name="42 CuadroTexto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4022505" y="1982957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+</a:t>
            </a:r>
            <a:endParaRPr lang="es-CO" sz="1400" b="1"/>
          </a:p>
        </xdr:txBody>
      </xdr:sp>
      <xdr:sp macro="" textlink="">
        <xdr:nvSpPr>
          <xdr:cNvPr id="21" name="43 Rectángulo redondeado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5666512" y="1930540"/>
            <a:ext cx="655217" cy="370923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2470</a:t>
            </a:r>
          </a:p>
        </xdr:txBody>
      </xdr:sp>
      <xdr:sp macro="" textlink="">
        <xdr:nvSpPr>
          <xdr:cNvPr id="22" name="44 CuadroTexto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5177366" y="1959061"/>
            <a:ext cx="371157" cy="3077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1400" b="1"/>
              <a:t>=</a:t>
            </a:r>
            <a:endParaRPr lang="es-CO" sz="1400" b="1"/>
          </a:p>
        </xdr:txBody>
      </xdr:sp>
      <xdr:sp macro="" textlink="">
        <xdr:nvSpPr>
          <xdr:cNvPr id="23" name="45 CuadroTexto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5634613" y="1658997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TOTAL</a:t>
            </a:r>
          </a:p>
        </xdr:txBody>
      </xdr:sp>
      <xdr:sp macro="" textlink="">
        <xdr:nvSpPr>
          <xdr:cNvPr id="24" name="46 Rectángulo redondeado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4718236" y="2749842"/>
            <a:ext cx="1921116" cy="3914604"/>
          </a:xfrm>
          <a:prstGeom prst="round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  <a:p>
            <a:pPr algn="ctr"/>
            <a:endParaRPr lang="es-CO"/>
          </a:p>
        </xdr:txBody>
      </xdr:sp>
      <xdr:sp macro="" textlink="">
        <xdr:nvSpPr>
          <xdr:cNvPr id="25" name="47 CuadroTexto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3296366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STR</a:t>
            </a:r>
          </a:p>
        </xdr:txBody>
      </xdr:sp>
      <xdr:sp macro="" textlink="">
        <xdr:nvSpPr>
          <xdr:cNvPr id="26" name="48 CuadroTexto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5332232" y="2778292"/>
            <a:ext cx="693097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/>
              <a:t>STN</a:t>
            </a:r>
          </a:p>
        </xdr:txBody>
      </xdr:sp>
      <xdr:sp macro="" textlink="">
        <xdr:nvSpPr>
          <xdr:cNvPr id="27" name="49 Rectángulo redondeado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2843727" y="3092874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1169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CO" sz="1200">
                <a:solidFill>
                  <a:schemeClr val="tx1"/>
                </a:solidFill>
              </a:rPr>
              <a:t>1039</a:t>
            </a:r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</a:t>
            </a:r>
            <a:r>
              <a:rPr lang="es-ES" sz="1200" b="0">
                <a:solidFill>
                  <a:schemeClr val="tx1"/>
                </a:solidFill>
              </a:rPr>
              <a:t> </a:t>
            </a:r>
            <a:r>
              <a:rPr lang="es-ES" sz="1200">
                <a:solidFill>
                  <a:schemeClr val="tx1"/>
                </a:solidFill>
              </a:rPr>
              <a:t>130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8" name="50 Rectángulo redondeado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2893656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CO" sz="1200">
                <a:solidFill>
                  <a:schemeClr val="tx1"/>
                </a:solidFill>
              </a:rPr>
              <a:t>608</a:t>
            </a: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</a:t>
            </a:r>
            <a:r>
              <a:rPr lang="es-CO" sz="1200" b="0">
                <a:solidFill>
                  <a:schemeClr val="tx1"/>
                </a:solidFill>
              </a:rPr>
              <a:t> </a:t>
            </a:r>
            <a:r>
              <a:rPr lang="es-CO" sz="1200">
                <a:solidFill>
                  <a:schemeClr val="tx1"/>
                </a:solidFill>
              </a:rPr>
              <a:t>432</a:t>
            </a: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>
                <a:solidFill>
                  <a:schemeClr val="tx1"/>
                </a:solidFill>
              </a:rPr>
              <a:t>176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29" name="51 Rectángulo redondeado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4830677" y="3055292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&lt; 2% = </a:t>
            </a:r>
            <a:r>
              <a:rPr lang="es-CO" sz="1200">
                <a:solidFill>
                  <a:schemeClr val="tx1"/>
                </a:solidFill>
              </a:rPr>
              <a:t>670</a:t>
            </a: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>
                <a:solidFill>
                  <a:schemeClr val="tx1"/>
                </a:solidFill>
              </a:rPr>
              <a:t>654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>
                <a:solidFill>
                  <a:schemeClr val="tx1"/>
                </a:solidFill>
              </a:rPr>
              <a:t>16</a:t>
            </a:r>
            <a:endParaRPr lang="es-CO" sz="1200">
              <a:solidFill>
                <a:schemeClr val="tx1"/>
              </a:solidFill>
            </a:endParaRPr>
          </a:p>
        </xdr:txBody>
      </xdr:sp>
      <xdr:sp macro="" textlink="">
        <xdr:nvSpPr>
          <xdr:cNvPr id="30" name="52 Rectángulo redondeado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4851354" y="4869160"/>
            <a:ext cx="1696233" cy="1663786"/>
          </a:xfrm>
          <a:prstGeom prst="roundRect">
            <a:avLst/>
          </a:prstGeom>
          <a:solidFill>
            <a:schemeClr val="accent5">
              <a:lumMod val="40000"/>
              <a:lumOff val="60000"/>
            </a:schemeClr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O" sz="1200" b="1">
                <a:solidFill>
                  <a:schemeClr val="tx1"/>
                </a:solidFill>
              </a:rPr>
              <a:t>PENS &gt; 2% = </a:t>
            </a:r>
            <a:r>
              <a:rPr lang="es-ES" sz="1200">
                <a:solidFill>
                  <a:schemeClr val="tx1"/>
                </a:solidFill>
              </a:rPr>
              <a:t>23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SIN DNA </a:t>
            </a:r>
            <a:r>
              <a:rPr lang="es-CO" sz="1200" b="1">
                <a:solidFill>
                  <a:schemeClr val="tx1"/>
                </a:solidFill>
              </a:rPr>
              <a:t>= </a:t>
            </a:r>
            <a:r>
              <a:rPr lang="es-ES" sz="1200">
                <a:solidFill>
                  <a:schemeClr val="tx1"/>
                </a:solidFill>
              </a:rPr>
              <a:t>22</a:t>
            </a:r>
            <a:endParaRPr lang="es-CO" sz="1200">
              <a:solidFill>
                <a:schemeClr val="tx1"/>
              </a:solidFill>
            </a:endParaRPr>
          </a:p>
          <a:p>
            <a:pPr algn="ctr"/>
            <a:endParaRPr lang="es-ES" sz="1200" b="1">
              <a:solidFill>
                <a:schemeClr val="tx1"/>
              </a:solidFill>
            </a:endParaRPr>
          </a:p>
          <a:p>
            <a:pPr algn="ctr"/>
            <a:r>
              <a:rPr lang="es-ES" sz="1200" b="1">
                <a:solidFill>
                  <a:schemeClr val="tx1"/>
                </a:solidFill>
              </a:rPr>
              <a:t>DNA &gt; 0 = </a:t>
            </a:r>
            <a:r>
              <a:rPr lang="es-ES" sz="1200" b="0">
                <a:solidFill>
                  <a:schemeClr val="tx1"/>
                </a:solidFill>
              </a:rPr>
              <a:t>1</a:t>
            </a:r>
            <a:endParaRPr lang="es-CO" sz="1200">
              <a:solidFill>
                <a:schemeClr val="tx1"/>
              </a:solidFill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0.50349</cdr:x>
      <cdr:y>0.21233</cdr:y>
    </cdr:from>
    <cdr:to>
      <cdr:x>0.60683</cdr:x>
      <cdr:y>0.27698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3740713" y="976818"/>
          <a:ext cx="767765" cy="29742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sz="1800" b="1" i="0"/>
            <a:t>STN</a:t>
          </a:r>
        </a:p>
      </cdr:txBody>
    </cdr:sp>
  </cdr:relSizeAnchor>
  <cdr:relSizeAnchor xmlns:cdr="http://schemas.openxmlformats.org/drawingml/2006/chartDrawing">
    <cdr:from>
      <cdr:x>0.451</cdr:x>
      <cdr:y>0.55472</cdr:y>
    </cdr:from>
    <cdr:to>
      <cdr:x>0.54801</cdr:x>
      <cdr:y>0.62687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3350694" y="2552028"/>
          <a:ext cx="720735" cy="331932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9900"/>
        </a:solidFill>
        <a:ln xmlns:a="http://schemas.openxmlformats.org/drawingml/2006/main">
          <a:noFill/>
        </a:ln>
        <a:effectLst xmlns:a="http://schemas.openxmlformats.org/drawingml/2006/main">
          <a:outerShdw blurRad="44450" dist="27940" dir="5400000" algn="ctr">
            <a:srgbClr val="000000">
              <a:alpha val="32000"/>
            </a:srgbClr>
          </a:outerShdw>
        </a:effectLst>
        <a:scene3d xmlns:a="http://schemas.openxmlformats.org/drawingml/2006/main">
          <a:camera prst="orthographicFront">
            <a:rot lat="0" lon="0" rev="0"/>
          </a:camera>
          <a:lightRig rig="balanced" dir="t">
            <a:rot lat="0" lon="0" rev="8700000"/>
          </a:lightRig>
        </a:scene3d>
        <a:sp3d xmlns:a="http://schemas.openxmlformats.org/drawingml/2006/main">
          <a:bevelT w="190500" h="38100"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800" b="1" i="0"/>
            <a:t>STR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36"/>
  <sheetViews>
    <sheetView tabSelected="1" zoomScale="90" zoomScaleNormal="90" workbookViewId="0">
      <selection activeCell="B30" sqref="B30"/>
    </sheetView>
  </sheetViews>
  <sheetFormatPr baseColWidth="10" defaultRowHeight="15" x14ac:dyDescent="0.2"/>
  <cols>
    <col min="2" max="2" width="13.1640625" bestFit="1" customWidth="1"/>
    <col min="5" max="5" width="28" bestFit="1" customWidth="1"/>
  </cols>
  <sheetData>
    <row r="1" spans="1:8" ht="16" x14ac:dyDescent="0.2">
      <c r="E1" s="1" t="s">
        <v>0</v>
      </c>
      <c r="F1" s="1" t="s">
        <v>1</v>
      </c>
      <c r="G1" s="1" t="s">
        <v>2</v>
      </c>
      <c r="H1" s="1" t="s">
        <v>3</v>
      </c>
    </row>
    <row r="2" spans="1:8" x14ac:dyDescent="0.2">
      <c r="E2" s="2">
        <v>2470</v>
      </c>
      <c r="F2" s="2">
        <v>693</v>
      </c>
      <c r="G2" s="2">
        <v>1777</v>
      </c>
      <c r="H2" s="2">
        <f>G2+F2</f>
        <v>2470</v>
      </c>
    </row>
    <row r="4" spans="1:8" x14ac:dyDescent="0.2">
      <c r="B4" s="3"/>
      <c r="C4" s="3" t="s">
        <v>4</v>
      </c>
      <c r="F4" s="4">
        <f>F2/H2</f>
        <v>0.2805668016194332</v>
      </c>
    </row>
    <row r="5" spans="1:8" x14ac:dyDescent="0.2">
      <c r="B5" s="3" t="s">
        <v>5</v>
      </c>
      <c r="C5" s="3">
        <v>23</v>
      </c>
    </row>
    <row r="6" spans="1:8" x14ac:dyDescent="0.2">
      <c r="B6" s="3" t="s">
        <v>6</v>
      </c>
      <c r="C6" s="3">
        <v>670</v>
      </c>
    </row>
    <row r="7" spans="1:8" x14ac:dyDescent="0.2">
      <c r="B7" s="3" t="s">
        <v>7</v>
      </c>
      <c r="C7" s="3">
        <v>608</v>
      </c>
    </row>
    <row r="8" spans="1:8" x14ac:dyDescent="0.2">
      <c r="B8" s="3" t="s">
        <v>8</v>
      </c>
      <c r="C8">
        <v>1169</v>
      </c>
    </row>
    <row r="9" spans="1:8" x14ac:dyDescent="0.2">
      <c r="B9" s="3"/>
      <c r="C9" s="3">
        <f>SUM(C5:C8)</f>
        <v>2470</v>
      </c>
    </row>
    <row r="11" spans="1:8" x14ac:dyDescent="0.2">
      <c r="A11" s="3"/>
      <c r="B11" s="8" t="s">
        <v>9</v>
      </c>
      <c r="C11" s="8"/>
    </row>
    <row r="12" spans="1:8" x14ac:dyDescent="0.2">
      <c r="A12" s="3" t="s">
        <v>10</v>
      </c>
      <c r="B12">
        <v>1039</v>
      </c>
      <c r="C12" s="5">
        <f>B12/$C$8</f>
        <v>0.8887938408896493</v>
      </c>
    </row>
    <row r="13" spans="1:8" x14ac:dyDescent="0.2">
      <c r="A13" s="3" t="s">
        <v>11</v>
      </c>
      <c r="B13">
        <v>130</v>
      </c>
      <c r="C13" s="5">
        <f>B13/$C$8</f>
        <v>0.11120615911035073</v>
      </c>
    </row>
    <row r="14" spans="1:8" x14ac:dyDescent="0.2">
      <c r="A14" s="3"/>
      <c r="B14" s="3">
        <f>SUM(B12:B13)</f>
        <v>1169</v>
      </c>
      <c r="C14" s="3"/>
    </row>
    <row r="16" spans="1:8" x14ac:dyDescent="0.2">
      <c r="A16" s="3"/>
      <c r="B16" s="8" t="s">
        <v>12</v>
      </c>
      <c r="C16" s="8"/>
    </row>
    <row r="17" spans="1:7" x14ac:dyDescent="0.2">
      <c r="A17" s="3" t="s">
        <v>10</v>
      </c>
      <c r="B17" s="3">
        <v>432</v>
      </c>
      <c r="C17" s="5">
        <f>B17/$C$7</f>
        <v>0.71052631578947367</v>
      </c>
    </row>
    <row r="18" spans="1:7" x14ac:dyDescent="0.2">
      <c r="A18" s="3" t="s">
        <v>11</v>
      </c>
      <c r="B18">
        <v>176</v>
      </c>
      <c r="C18" s="5">
        <f>B18/$C$7</f>
        <v>0.28947368421052633</v>
      </c>
    </row>
    <row r="19" spans="1:7" x14ac:dyDescent="0.2">
      <c r="A19" s="3"/>
      <c r="B19" s="3">
        <f>SUM(B17:B18)</f>
        <v>608</v>
      </c>
      <c r="C19" s="3"/>
    </row>
    <row r="23" spans="1:7" x14ac:dyDescent="0.2">
      <c r="A23" s="3"/>
      <c r="B23" s="8" t="s">
        <v>13</v>
      </c>
      <c r="C23" s="8"/>
    </row>
    <row r="24" spans="1:7" x14ac:dyDescent="0.2">
      <c r="A24" s="3" t="s">
        <v>10</v>
      </c>
      <c r="B24">
        <v>654</v>
      </c>
      <c r="C24" s="5">
        <f>B24/$C$6</f>
        <v>0.9761194029850746</v>
      </c>
    </row>
    <row r="25" spans="1:7" x14ac:dyDescent="0.2">
      <c r="A25" s="3" t="s">
        <v>11</v>
      </c>
      <c r="B25">
        <v>16</v>
      </c>
      <c r="C25" s="5">
        <f>B25/$C$6</f>
        <v>2.3880597014925373E-2</v>
      </c>
    </row>
    <row r="26" spans="1:7" x14ac:dyDescent="0.2">
      <c r="A26" s="3"/>
      <c r="B26" s="3">
        <f>SUM(B24:B25)</f>
        <v>670</v>
      </c>
      <c r="C26" s="3"/>
    </row>
    <row r="27" spans="1:7" x14ac:dyDescent="0.2">
      <c r="A27" s="3"/>
      <c r="B27" s="8" t="s">
        <v>14</v>
      </c>
      <c r="C27" s="8"/>
    </row>
    <row r="28" spans="1:7" x14ac:dyDescent="0.2">
      <c r="A28" s="3" t="s">
        <v>10</v>
      </c>
      <c r="B28" s="3">
        <v>22</v>
      </c>
      <c r="C28" s="5">
        <f>B28/$C$5</f>
        <v>0.95652173913043481</v>
      </c>
    </row>
    <row r="29" spans="1:7" x14ac:dyDescent="0.2">
      <c r="A29" s="3" t="s">
        <v>11</v>
      </c>
      <c r="B29" s="3">
        <v>1</v>
      </c>
      <c r="C29" s="5">
        <f>B29/$C$5</f>
        <v>4.3478260869565216E-2</v>
      </c>
    </row>
    <row r="30" spans="1:7" x14ac:dyDescent="0.2">
      <c r="A30" s="3"/>
      <c r="B30" s="3">
        <f>SUM(B28:B29)</f>
        <v>23</v>
      </c>
      <c r="C30" s="3"/>
    </row>
    <row r="31" spans="1:7" x14ac:dyDescent="0.2">
      <c r="B31">
        <f>B29+B25+B18+B13</f>
        <v>323</v>
      </c>
      <c r="D31">
        <f>B31/365</f>
        <v>0.8849315068493151</v>
      </c>
      <c r="G31" s="6"/>
    </row>
    <row r="32" spans="1:7" x14ac:dyDescent="0.2">
      <c r="B32" s="7">
        <f>B31/C9</f>
        <v>0.13076923076923078</v>
      </c>
    </row>
    <row r="36" spans="2:2" x14ac:dyDescent="0.2">
      <c r="B36">
        <f>B30+B26</f>
        <v>693</v>
      </c>
    </row>
  </sheetData>
  <mergeCells count="4">
    <mergeCell ref="B11:C11"/>
    <mergeCell ref="B16:C16"/>
    <mergeCell ref="B23:C23"/>
    <mergeCell ref="B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GONZALEZ VILLEGAS</dc:creator>
  <cp:lastModifiedBy>Microsoft Office User</cp:lastModifiedBy>
  <dcterms:created xsi:type="dcterms:W3CDTF">2020-01-23T20:32:00Z</dcterms:created>
  <dcterms:modified xsi:type="dcterms:W3CDTF">2020-03-16T23:56:09Z</dcterms:modified>
</cp:coreProperties>
</file>